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3" activeTab="4"/>
  </bookViews>
  <sheets>
    <sheet name="2.1表-03 单项工程招标控制价汇总表" sheetId="1" r:id="rId1"/>
    <sheet name="3.1表-04 单位工程招标控制价汇总表" sheetId="2" r:id="rId2"/>
    <sheet name="3.2表-08 分部分项工程和单价措施项目清单与计价表" sheetId="3" r:id="rId3"/>
    <sheet name="3.3表-11 总价措施项目清单与计价表" sheetId="4" r:id="rId4"/>
    <sheet name="3.5表-13 规费、税金项目计价表" sheetId="6" r:id="rId5"/>
  </sheets>
  <definedNames>
    <definedName name="_xlnm.Print_Area" localSheetId="0">'2.1表-03 单项工程招标控制价汇总表'!$A$1:$G$43</definedName>
    <definedName name="_xlnm.Print_Area" localSheetId="1">'3.1表-04 单位工程招标控制价汇总表'!$A$1:$F$43</definedName>
    <definedName name="_xlnm.Print_Area" localSheetId="2">'3.2表-08 分部分项工程和单价措施项目清单与计价表'!$A$1:$K$43</definedName>
    <definedName name="_xlnm.Print_Area" localSheetId="3">'3.3表-11 总价措施项目清单与计价表'!$A$1:$K$67</definedName>
    <definedName name="_xlnm.Print_Area" localSheetId="4">'3.5表-13 规费、税金项目计价表'!$A$1:$I$39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<sst xmlns="http://schemas.openxmlformats.org/spreadsheetml/2006/main" count="324" uniqueCount="163">
  <si>
    <t>单项工程招标控制价汇总表</t>
  </si>
  <si>
    <t>工程名称：中北学院南苑树池砌筑</t>
  </si>
  <si>
    <t>第1页 共1页</t>
  </si>
  <si>
    <t>序号</t>
  </si>
  <si>
    <t>单位工程名称</t>
  </si>
  <si>
    <t>金额(元)</t>
  </si>
  <si>
    <t>其中:(元)</t>
  </si>
  <si>
    <t>暂估价</t>
  </si>
  <si>
    <t>安全文明施工费</t>
  </si>
  <si>
    <t>规费</t>
  </si>
  <si>
    <t>1</t>
  </si>
  <si>
    <t>中北学院树池砌筑</t>
  </si>
  <si>
    <t>0.00</t>
  </si>
  <si>
    <t>合  计</t>
  </si>
  <si>
    <t>未来软件编制</t>
  </si>
  <si>
    <t>2026年3月24日</t>
  </si>
  <si>
    <t>表-03</t>
  </si>
  <si>
    <t>单位工程招标控制价汇总表</t>
  </si>
  <si>
    <t>标段：</t>
  </si>
  <si>
    <t>汇 总 内 容</t>
  </si>
  <si>
    <t>其中:暂估价(元)</t>
  </si>
  <si>
    <t>分部分项工程</t>
  </si>
  <si>
    <t>1.1</t>
  </si>
  <si>
    <t>人工费</t>
  </si>
  <si>
    <t/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</si>
  <si>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</si>
  <si>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</si>
  <si>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</si>
  <si>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</si>
  <si>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</si>
  <si>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</si>
  <si>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</si>
  <si>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</si>
  <si>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</si>
  <si>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</si>
  <si>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</si>
  <si>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</si>
  <si>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</si>
  <si>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</si>
  <si>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</si>
  <si>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</si>
  <si>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3</t>
  </si>
  <si>
    <t>其他项目</t>
  </si>
  <si>
    <t>—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</si>
  <si>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</si>
  <si>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</si>
  <si>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</si>
  <si>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</si>
  <si>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</si>
  <si>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</si>
  <si>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</si>
  <si>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</si>
  <si>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</si>
  <si>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5</t>
  </si>
  <si>
    <t>税金</t>
  </si>
  <si>
    <t>招标控制价合计= 1+2+3+4+5-甲供材料及甲供设备费/1.01</t>
  </si>
  <si>
    <t>表-04</t>
  </si>
  <si>
    <t>分部分项工程和单价措施项目清单与计价表</t>
  </si>
  <si>
    <t>序
号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</si>
  <si>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</si>
  <si>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</si>
  <si>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</si>
  <si>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</si>
  <si>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</si>
  <si>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</si>
  <si>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</si>
  <si>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</si>
  <si>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011005002005</t>
  </si>
  <si>
    <t>木质树池拆除</t>
  </si>
  <si>
    <t>个</t>
  </si>
  <si>
    <t>011605002001</t>
  </si>
  <si>
    <t>立面块料拆除</t>
  </si>
  <si>
    <t>m2</t>
  </si>
  <si>
    <t>010101003001</t>
  </si>
  <si>
    <t>基层混凝土拆除</t>
  </si>
  <si>
    <t>010401012001</t>
  </si>
  <si>
    <t>零星砌砖</t>
  </si>
  <si>
    <t>m3</t>
  </si>
  <si>
    <t>011203001001</t>
  </si>
  <si>
    <t>零星项目一般抹灰</t>
  </si>
  <si>
    <t>011206001001</t>
  </si>
  <si>
    <t>石材零星项目</t>
  </si>
  <si>
    <t>SB010103003001</t>
  </si>
  <si>
    <t>建筑垃圾处置费</t>
  </si>
  <si>
    <t>项</t>
  </si>
  <si>
    <t>分部分项合计</t>
  </si>
  <si>
    <t>本页小计</t>
  </si>
  <si>
    <t>合    计</t>
  </si>
  <si>
    <t>表-08</t>
  </si>
  <si>
    <t>总价措施项目清单与计价表</t>
  </si>
  <si>
    <t>第1页 共3页</t>
  </si>
  <si>
    <t>项 目 名 称</t>
  </si>
  <si>
    <t>计算基础</t>
  </si>
  <si>
    <t>费率
(%)</t>
  </si>
  <si>
    <t>调整
费率(%)</t>
  </si>
  <si>
    <t>调整后
金额(元)</t>
  </si>
  <si>
    <t>备注</t>
  </si>
  <si>
    <t>011707001001</t>
  </si>
  <si>
    <t>安全文明施工</t>
  </si>
  <si>
    <t>100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</si>
  <si>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</si>
  <si>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</si>
  <si>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</si>
  <si>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</si>
  <si>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</si>
  <si>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</si>
  <si>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</si>
  <si>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</si>
  <si>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</si>
  <si>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</si>
  <si>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</si>
  <si>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</si>
  <si>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</si>
  <si>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</si>
  <si>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</si>
  <si>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编制人（造价人员）：</t>
  </si>
  <si>
    <t>复核人（造价工程师）：</t>
  </si>
  <si>
    <t>表-11</t>
  </si>
  <si>
    <t>工程名称：中北学院树池砌筑</t>
  </si>
  <si>
    <t>第2页 共3页</t>
  </si>
  <si>
    <t>011707005001</t>
  </si>
  <si>
    <t>冬雨季施工</t>
  </si>
  <si>
    <t>0.05～0.2%</t>
  </si>
  <si>
    <t>6</t>
  </si>
  <si>
    <t>011707006001</t>
  </si>
  <si>
    <t>地上、地下设施、建筑物的临时保护设施</t>
  </si>
  <si>
    <t>7</t>
  </si>
  <si>
    <t>011707007001</t>
  </si>
  <si>
    <t>已完成工程及设备保护</t>
  </si>
  <si>
    <t>0～0.05%</t>
  </si>
  <si>
    <t>8</t>
  </si>
  <si>
    <t>011707008001</t>
  </si>
  <si>
    <t>临时设施</t>
  </si>
  <si>
    <t>1.1～2.1%</t>
  </si>
  <si>
    <t>9</t>
  </si>
  <si>
    <t>011707009001</t>
  </si>
  <si>
    <t>赶工措施</t>
  </si>
  <si>
    <t>0.5～2.1%</t>
  </si>
  <si>
    <t>10</t>
  </si>
  <si>
    <t>011707010001</t>
  </si>
  <si>
    <t>工程按质论价</t>
  </si>
  <si>
    <t>市优0.8%/省优1.1%/国优专业1.2%/国优1.3%</t>
  </si>
  <si>
    <t>第3页 共3页</t>
  </si>
  <si>
    <t>11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</si>
  <si>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</si>
  <si>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</si>
  <si>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</si>
  <si>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</si>
  <si>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</si>
  <si>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</si>
  <si>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</si>
  <si>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规费、税金项目计价表</t>
  </si>
  <si>
    <t>计算基数(元)</t>
  </si>
  <si>
    <t>计算费率(%)</t>
  </si>
  <si>
    <t>分部分项工程费+措施项目费+其他项目费-除税工程设备费</t>
  </si>
  <si>
    <t>社会保险费</t>
  </si>
  <si>
    <t>3.8</t>
  </si>
  <si>
    <t>住房公积金</t>
  </si>
  <si>
    <t>0.67</t>
  </si>
  <si>
    <t>环境保护税</t>
  </si>
  <si>
    <t>0.1</t>
  </si>
  <si>
    <t>分部分项工程费+措施项目费+其他项目费+规费-(除税甲供材料费+除税甲供设备费)/1.01</t>
  </si>
  <si>
    <t>表-13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</si>
</sst>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5" applyNumberFormat="0" applyFill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7" applyNumberFormat="0" applyAlignment="0" applyProtection="0">
      <alignment vertical="center"/>
    </xf>
    <xf numFmtId="0" fontId="19" fillId="4" borderId="38" applyNumberFormat="0" applyAlignment="0" applyProtection="0">
      <alignment vertical="center"/>
    </xf>
    <xf numFmtId="0" fontId="20" fillId="4" borderId="37" applyNumberFormat="0" applyAlignment="0" applyProtection="0">
      <alignment vertical="center"/>
    </xf>
    <xf numFmtId="0" fontId="21" fillId="5" borderId="39" applyNumberFormat="0" applyAlignment="0" applyProtection="0">
      <alignment vertical="center"/>
    </xf>
    <xf numFmtId="0" fontId="22" fillId="0" borderId="40" applyNumberFormat="0" applyFill="0" applyAlignment="0" applyProtection="0">
      <alignment vertical="center"/>
    </xf>
    <xf numFmtId="0" fontId="23" fillId="0" borderId="4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176" fontId="4" fillId="0" borderId="12" xfId="0" applyNumberFormat="1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176" fontId="4" fillId="0" borderId="23" xfId="0" applyNumberFormat="1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4" xfId="0" applyFont="1" applyFill="1" applyBorder="1" applyAlignment="1">
      <alignment horizontal="left" vertical="center" wrapText="1"/>
    </xf>
    <xf numFmtId="176" fontId="4" fillId="0" borderId="22" xfId="0" applyNumberFormat="1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right" vertical="center" wrapText="1"/>
    </xf>
    <xf numFmtId="176" fontId="6" fillId="0" borderId="8" xfId="0" applyNumberFormat="1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right" vertical="center" wrapText="1"/>
    </xf>
    <xf numFmtId="176" fontId="6" fillId="0" borderId="22" xfId="0" applyNumberFormat="1" applyFont="1" applyFill="1" applyBorder="1" applyAlignment="1">
      <alignment horizontal="right" vertical="center" wrapText="1"/>
    </xf>
    <xf numFmtId="0" fontId="6" fillId="0" borderId="23" xfId="0" applyFont="1" applyFill="1" applyBorder="1" applyAlignment="1">
      <alignment horizontal="right" vertical="center" wrapText="1"/>
    </xf>
    <xf numFmtId="176" fontId="4" fillId="0" borderId="11" xfId="0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horizontal="left"/>
    </xf>
    <xf numFmtId="0" fontId="8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176" fontId="4" fillId="0" borderId="21" xfId="0" applyNumberFormat="1" applyFont="1" applyFill="1" applyBorder="1" applyAlignment="1">
      <alignment horizontal="right" vertical="center" wrapText="1"/>
    </xf>
    <xf numFmtId="14" fontId="4" fillId="0" borderId="24" xfId="0" applyNumberFormat="1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opLeftCell="A17" workbookViewId="0">
      <selection activeCell="A3" sqref="A3:E3"/>
    </sheetView>
  </sheetViews>
  <sheetFormatPr defaultColWidth="9" defaultRowHeight="13.2" outlineLevelCol="6"/>
  <cols>
    <col min="1" max="1" width="5.00925925925926" customWidth="1"/>
    <col min="2" max="2" width="29.3981481481481" customWidth="1"/>
    <col min="3" max="3" width="14.1203703703704" customWidth="1"/>
    <col min="4" max="4" width="13.0925925925926" customWidth="1"/>
    <col min="5" max="5" width="6.15740740740741" customWidth="1"/>
    <col min="6" max="6" width="8.99074074074074" customWidth="1"/>
    <col min="7" max="7" width="13.2222222222222" customWidth="1"/>
  </cols>
  <sheetData>
    <row r="1" ht="28.85" customHeight="1" spans="1:7">
      <c r="A1" s="1" t="s">
        <v>0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</v>
      </c>
      <c r="B3" s="2"/>
      <c r="C3" s="2"/>
      <c r="D3" s="2"/>
      <c r="E3" s="2"/>
      <c r="F3" s="3" t="s">
        <v>2</v>
      </c>
      <c r="G3" s="3"/>
    </row>
    <row r="4" ht="17" customHeight="1" spans="1:7">
      <c r="A4" s="4" t="s">
        <v>3</v>
      </c>
      <c r="B4" s="5" t="s">
        <v>4</v>
      </c>
      <c r="C4" s="5" t="s">
        <v>5</v>
      </c>
      <c r="D4" s="8" t="s">
        <v>6</v>
      </c>
      <c r="E4" s="6"/>
      <c r="F4" s="6"/>
      <c r="G4" s="88"/>
    </row>
    <row r="5" ht="17.75" customHeight="1" spans="1:7">
      <c r="A5" s="89"/>
      <c r="B5" s="90"/>
      <c r="C5" s="90"/>
      <c r="D5" s="91" t="s">
        <v>7</v>
      </c>
      <c r="E5" s="91" t="s">
        <v>8</v>
      </c>
      <c r="F5" s="92"/>
      <c r="G5" s="93" t="s">
        <v>9</v>
      </c>
    </row>
    <row r="6" ht="17" customHeight="1" spans="1:7">
      <c r="A6" s="9" t="s">
        <v>10</v>
      </c>
      <c r="B6" s="10" t="s">
        <v>11</v>
      </c>
      <c r="C6" s="13">
        <f>'3.1表-04 单位工程招标控制价汇总表'!D41</f>
        <v>0</v>
      </c>
      <c r="D6" s="14" t="s">
        <v>12</v>
      </c>
      <c r="E6" s="13">
        <f>'3.1表-04 单位工程招标控制价汇总表'!D11</f>
        <v>0</v>
      </c>
      <c r="F6" s="80"/>
      <c r="G6" s="16">
        <f>'3.1表-04 单位工程招标控制价汇总表'!D20</f>
        <v>0</v>
      </c>
    </row>
    <row r="7" ht="17.75" customHeight="1" spans="1:7">
      <c r="A7" s="9"/>
      <c r="B7" s="10"/>
      <c r="C7" s="14"/>
      <c r="D7" s="14"/>
      <c r="E7" s="14"/>
      <c r="F7" s="15"/>
      <c r="G7" s="25"/>
    </row>
    <row r="8" ht="17.75" customHeight="1" spans="1:7">
      <c r="A8" s="9"/>
      <c r="B8" s="10"/>
      <c r="C8" s="14"/>
      <c r="D8" s="14"/>
      <c r="E8" s="14"/>
      <c r="F8" s="15"/>
      <c r="G8" s="25"/>
    </row>
    <row r="9" ht="17" customHeight="1" spans="1:7">
      <c r="A9" s="9"/>
      <c r="B9" s="10"/>
      <c r="C9" s="14"/>
      <c r="D9" s="14"/>
      <c r="E9" s="14"/>
      <c r="F9" s="15"/>
      <c r="G9" s="25"/>
    </row>
    <row r="10" ht="17.75" customHeight="1" spans="1:7">
      <c r="A10" s="9"/>
      <c r="B10" s="10"/>
      <c r="C10" s="14"/>
      <c r="D10" s="14"/>
      <c r="E10" s="14"/>
      <c r="F10" s="15"/>
      <c r="G10" s="25"/>
    </row>
    <row r="11" ht="17.75" customHeight="1" spans="1:7">
      <c r="A11" s="9"/>
      <c r="B11" s="10"/>
      <c r="C11" s="14"/>
      <c r="D11" s="14"/>
      <c r="E11" s="14"/>
      <c r="F11" s="15"/>
      <c r="G11" s="25"/>
    </row>
    <row r="12" ht="17" customHeight="1" spans="1:7">
      <c r="A12" s="9"/>
      <c r="B12" s="10"/>
      <c r="C12" s="14"/>
      <c r="D12" s="14"/>
      <c r="E12" s="14"/>
      <c r="F12" s="15"/>
      <c r="G12" s="25"/>
    </row>
    <row r="13" ht="17.75" customHeight="1" spans="1:7">
      <c r="A13" s="9"/>
      <c r="B13" s="10"/>
      <c r="C13" s="14"/>
      <c r="D13" s="14"/>
      <c r="E13" s="14"/>
      <c r="F13" s="15"/>
      <c r="G13" s="25"/>
    </row>
    <row r="14" ht="17" customHeight="1" spans="1:7">
      <c r="A14" s="9"/>
      <c r="B14" s="10"/>
      <c r="C14" s="14"/>
      <c r="D14" s="14"/>
      <c r="E14" s="14"/>
      <c r="F14" s="15"/>
      <c r="G14" s="25"/>
    </row>
    <row r="15" ht="17.75" customHeight="1" spans="1:7">
      <c r="A15" s="9"/>
      <c r="B15" s="10"/>
      <c r="C15" s="14"/>
      <c r="D15" s="14"/>
      <c r="E15" s="14"/>
      <c r="F15" s="15"/>
      <c r="G15" s="25"/>
    </row>
    <row r="16" ht="17.75" customHeight="1" spans="1:7">
      <c r="A16" s="9"/>
      <c r="B16" s="10"/>
      <c r="C16" s="14"/>
      <c r="D16" s="14"/>
      <c r="E16" s="14"/>
      <c r="F16" s="15"/>
      <c r="G16" s="25"/>
    </row>
    <row r="17" ht="17" customHeight="1" spans="1:7">
      <c r="A17" s="9"/>
      <c r="B17" s="10"/>
      <c r="C17" s="14"/>
      <c r="D17" s="14"/>
      <c r="E17" s="14"/>
      <c r="F17" s="15"/>
      <c r="G17" s="25"/>
    </row>
    <row r="18" ht="17.75" customHeight="1" spans="1:7">
      <c r="A18" s="9"/>
      <c r="B18" s="10"/>
      <c r="C18" s="14"/>
      <c r="D18" s="14"/>
      <c r="E18" s="14"/>
      <c r="F18" s="15"/>
      <c r="G18" s="25"/>
    </row>
    <row r="19" ht="17.75" customHeight="1" spans="1:7">
      <c r="A19" s="9"/>
      <c r="B19" s="10"/>
      <c r="C19" s="14"/>
      <c r="D19" s="14"/>
      <c r="E19" s="14"/>
      <c r="F19" s="15"/>
      <c r="G19" s="25"/>
    </row>
    <row r="20" ht="17" customHeight="1" spans="1:7">
      <c r="A20" s="9"/>
      <c r="B20" s="10"/>
      <c r="C20" s="14"/>
      <c r="D20" s="14"/>
      <c r="E20" s="14"/>
      <c r="F20" s="15"/>
      <c r="G20" s="25"/>
    </row>
    <row r="21" ht="17.75" customHeight="1" spans="1:7">
      <c r="A21" s="9"/>
      <c r="B21" s="10"/>
      <c r="C21" s="14"/>
      <c r="D21" s="14"/>
      <c r="E21" s="14"/>
      <c r="F21" s="15"/>
      <c r="G21" s="25"/>
    </row>
    <row r="22" ht="17" customHeight="1" spans="1:7">
      <c r="A22" s="9"/>
      <c r="B22" s="10"/>
      <c r="C22" s="14"/>
      <c r="D22" s="14"/>
      <c r="E22" s="14"/>
      <c r="F22" s="15"/>
      <c r="G22" s="25"/>
    </row>
    <row r="23" ht="17.75" customHeight="1" spans="1:7">
      <c r="A23" s="9"/>
      <c r="B23" s="10"/>
      <c r="C23" s="14"/>
      <c r="D23" s="14"/>
      <c r="E23" s="14"/>
      <c r="F23" s="15"/>
      <c r="G23" s="25"/>
    </row>
    <row r="24" ht="17.75" customHeight="1" spans="1:7">
      <c r="A24" s="9"/>
      <c r="B24" s="10"/>
      <c r="C24" s="14"/>
      <c r="D24" s="14"/>
      <c r="E24" s="14"/>
      <c r="F24" s="15"/>
      <c r="G24" s="25"/>
    </row>
    <row r="25" ht="17" customHeight="1" spans="1:7">
      <c r="A25" s="9"/>
      <c r="B25" s="10"/>
      <c r="C25" s="14"/>
      <c r="D25" s="14"/>
      <c r="E25" s="14"/>
      <c r="F25" s="15"/>
      <c r="G25" s="25"/>
    </row>
    <row r="26" ht="17.75" customHeight="1" spans="1:7">
      <c r="A26" s="9"/>
      <c r="B26" s="10"/>
      <c r="C26" s="14"/>
      <c r="D26" s="14"/>
      <c r="E26" s="14"/>
      <c r="F26" s="15"/>
      <c r="G26" s="25"/>
    </row>
    <row r="27" ht="17.75" customHeight="1" spans="1:7">
      <c r="A27" s="9"/>
      <c r="B27" s="10"/>
      <c r="C27" s="14"/>
      <c r="D27" s="14"/>
      <c r="E27" s="14"/>
      <c r="F27" s="15"/>
      <c r="G27" s="25"/>
    </row>
    <row r="28" ht="17" customHeight="1" spans="1:7">
      <c r="A28" s="9"/>
      <c r="B28" s="10"/>
      <c r="C28" s="14"/>
      <c r="D28" s="14"/>
      <c r="E28" s="14"/>
      <c r="F28" s="15"/>
      <c r="G28" s="25"/>
    </row>
    <row r="29" ht="17.75" customHeight="1" spans="1:7">
      <c r="A29" s="9"/>
      <c r="B29" s="10"/>
      <c r="C29" s="14"/>
      <c r="D29" s="14"/>
      <c r="E29" s="14"/>
      <c r="F29" s="15"/>
      <c r="G29" s="25"/>
    </row>
    <row r="30" ht="17" customHeight="1" spans="1:7">
      <c r="A30" s="9"/>
      <c r="B30" s="10"/>
      <c r="C30" s="14"/>
      <c r="D30" s="14"/>
      <c r="E30" s="14"/>
      <c r="F30" s="15"/>
      <c r="G30" s="25"/>
    </row>
    <row r="31" ht="17.75" customHeight="1" spans="1:7">
      <c r="A31" s="9"/>
      <c r="B31" s="10"/>
      <c r="C31" s="14"/>
      <c r="D31" s="14"/>
      <c r="E31" s="14"/>
      <c r="F31" s="15"/>
      <c r="G31" s="25"/>
    </row>
    <row r="32" ht="17.75" customHeight="1" spans="1:7">
      <c r="A32" s="9"/>
      <c r="B32" s="10"/>
      <c r="C32" s="14"/>
      <c r="D32" s="14"/>
      <c r="E32" s="14"/>
      <c r="F32" s="15"/>
      <c r="G32" s="25"/>
    </row>
    <row r="33" ht="17" customHeight="1" spans="1:7">
      <c r="A33" s="9"/>
      <c r="B33" s="10"/>
      <c r="C33" s="14"/>
      <c r="D33" s="14"/>
      <c r="E33" s="14"/>
      <c r="F33" s="15"/>
      <c r="G33" s="25"/>
    </row>
    <row r="34" ht="17.75" customHeight="1" spans="1:7">
      <c r="A34" s="9"/>
      <c r="B34" s="10"/>
      <c r="C34" s="14"/>
      <c r="D34" s="14"/>
      <c r="E34" s="14"/>
      <c r="F34" s="15"/>
      <c r="G34" s="25"/>
    </row>
    <row r="35" ht="17.75" customHeight="1" spans="1:7">
      <c r="A35" s="9"/>
      <c r="B35" s="10"/>
      <c r="C35" s="14"/>
      <c r="D35" s="14"/>
      <c r="E35" s="14"/>
      <c r="F35" s="15"/>
      <c r="G35" s="25"/>
    </row>
    <row r="36" ht="17" customHeight="1" spans="1:7">
      <c r="A36" s="9"/>
      <c r="B36" s="10"/>
      <c r="C36" s="14"/>
      <c r="D36" s="14"/>
      <c r="E36" s="14"/>
      <c r="F36" s="15"/>
      <c r="G36" s="25"/>
    </row>
    <row r="37" ht="17.75" customHeight="1" spans="1:7">
      <c r="A37" s="9"/>
      <c r="B37" s="10"/>
      <c r="C37" s="14"/>
      <c r="D37" s="14"/>
      <c r="E37" s="14"/>
      <c r="F37" s="15"/>
      <c r="G37" s="25"/>
    </row>
    <row r="38" ht="17" customHeight="1" spans="1:7">
      <c r="A38" s="9"/>
      <c r="B38" s="10"/>
      <c r="C38" s="14"/>
      <c r="D38" s="14"/>
      <c r="E38" s="14"/>
      <c r="F38" s="15"/>
      <c r="G38" s="25"/>
    </row>
    <row r="39" ht="17.75" customHeight="1" spans="1:7">
      <c r="A39" s="9"/>
      <c r="B39" s="10"/>
      <c r="C39" s="14"/>
      <c r="D39" s="14"/>
      <c r="E39" s="14"/>
      <c r="F39" s="15"/>
      <c r="G39" s="25"/>
    </row>
    <row r="40" ht="17.75" customHeight="1" spans="1:7">
      <c r="A40" s="26" t="s">
        <v>13</v>
      </c>
      <c r="B40" s="28"/>
      <c r="C40" s="40">
        <f>C6</f>
        <v>0</v>
      </c>
      <c r="D40" s="29" t="s">
        <v>12</v>
      </c>
      <c r="E40" s="40">
        <f>E6</f>
        <v>0</v>
      </c>
      <c r="F40" s="86"/>
      <c r="G40" s="31">
        <f>G6</f>
        <v>0</v>
      </c>
    </row>
    <row r="41" ht="17" customHeight="1" spans="1:7">
      <c r="A41" s="32"/>
      <c r="B41" s="32"/>
      <c r="C41" s="32"/>
      <c r="D41" s="32"/>
      <c r="E41" s="32"/>
      <c r="F41" s="32"/>
      <c r="G41" s="32"/>
    </row>
    <row r="42" ht="17.75" customHeight="1" spans="1:7">
      <c r="A42" s="18" t="s">
        <v>14</v>
      </c>
      <c r="B42" s="18"/>
      <c r="C42" s="18"/>
      <c r="D42" s="18"/>
      <c r="E42" s="18"/>
      <c r="F42" s="33" t="s">
        <v>15</v>
      </c>
      <c r="G42" s="33"/>
    </row>
    <row r="43" ht="17" customHeight="1" spans="1:7">
      <c r="A43" s="34" t="s">
        <v>16</v>
      </c>
      <c r="B43" s="34"/>
      <c r="C43" s="34"/>
      <c r="D43" s="34"/>
      <c r="E43" s="34"/>
      <c r="F43" s="34"/>
      <c r="G43" s="34"/>
    </row>
  </sheetData>
  <mergeCells count="47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3" sqref="A3:B3"/>
    </sheetView>
  </sheetViews>
  <sheetFormatPr defaultColWidth="9" defaultRowHeight="13.2" outlineLevelCol="7"/>
  <cols>
    <col min="1" max="1" width="7.06481481481481" customWidth="1"/>
    <col min="2" max="2" width="38.3796296296296" customWidth="1"/>
    <col min="3" max="3" width="12.1944444444444" customWidth="1"/>
    <col min="4" max="4" width="10.1388888888889" customWidth="1"/>
    <col min="5" max="5" width="6.03703703703704" customWidth="1"/>
    <col min="6" max="6" width="16.1759259259259" customWidth="1"/>
    <col min="8" max="8" width="10.6666666666667"/>
  </cols>
  <sheetData>
    <row r="1" ht="28.85" customHeight="1" spans="1:8">
      <c r="A1" s="1" t="s">
        <v>17</v>
      </c>
      <c r="B1" s="1"/>
      <c r="C1" s="1"/>
      <c r="D1" s="1"/>
      <c r="E1" s="1"/>
      <c r="F1" s="1"/>
    </row>
    <row r="2" ht="11.85" customHeight="1"/>
    <row r="3" ht="23.7" customHeight="1" spans="1:8">
      <c r="A3" s="2" t="s">
        <v>1</v>
      </c>
      <c r="B3" s="2"/>
      <c r="C3" s="2" t="s">
        <v>18</v>
      </c>
      <c r="D3" s="2"/>
      <c r="E3" s="3" t="s">
        <v>2</v>
      </c>
      <c r="F3" s="3"/>
    </row>
    <row r="4" ht="17" customHeight="1" spans="1:8">
      <c r="A4" s="4" t="s">
        <v>3</v>
      </c>
      <c r="B4" s="5" t="s">
        <v>19</v>
      </c>
      <c r="C4" s="7"/>
      <c r="D4" s="5" t="s">
        <v>5</v>
      </c>
      <c r="E4" s="7"/>
      <c r="F4" s="8" t="s">
        <v>20</v>
      </c>
    </row>
    <row r="5" ht="17.75" customHeight="1" spans="1:8">
      <c r="A5" s="9" t="s">
        <v>10</v>
      </c>
      <c r="B5" s="10" t="s">
        <v>21</v>
      </c>
      <c r="C5" s="24"/>
      <c r="D5" s="13">
        <f>'3.2表-08 分部分项工程和单价措施项目清单与计价表'!J40</f>
        <v>0</v>
      </c>
      <c r="E5" s="80"/>
      <c r="F5" s="25" t="s">
        <v>12</v>
      </c>
    </row>
    <row r="6" ht="17" customHeight="1" spans="1:8">
      <c r="A6" s="9" t="s">
        <v>22</v>
      </c>
      <c r="B6" s="10" t="s">
        <v>23</v>
      </c>
      <c r="C6" s="24"/>
      <c r="D6" s="13">
        <f>D5*37.5%</f>
        <v>0</v>
      </c>
      <c r="E6" s="80"/>
      <c r="F6" s="25" t="s">
        <v>24</v>
      </c>
    </row>
    <row r="7" ht="17.75" customHeight="1" spans="1:8">
      <c r="A7" s="9" t="s">
        <v>25</v>
      </c>
      <c r="B7" s="10" t="s">
        <v>26</v>
      </c>
      <c r="C7" s="24"/>
      <c r="D7" s="13">
        <f>D5*46.7%</f>
        <v>0</v>
      </c>
      <c r="E7" s="80"/>
      <c r="F7" s="25" t="s">
        <v>24</v>
      </c>
      <c r="H7" s="81"/>
    </row>
    <row r="8" ht="17.75" customHeight="1" spans="1:8">
      <c r="A8" s="9" t="s">
        <v>27</v>
      </c>
      <c r="B8" s="10" t="s">
        <v>28</v>
      </c>
      <c r="C8" s="24"/>
      <c r="D8" s="13">
        <f>D5*1.1%</f>
        <v>0</v>
      </c>
      <c r="E8" s="80"/>
      <c r="F8" s="25" t="s">
        <v>24</v>
      </c>
    </row>
    <row r="9" ht="17" customHeight="1" spans="1:8">
      <c r="A9" s="9" t="s">
        <v>29</v>
      </c>
      <c r="B9" s="10" t="s">
        <v>30</v>
      </c>
      <c r="C9" s="24"/>
      <c r="D9" s="13">
        <f>D5*10.1%</f>
        <v>0</v>
      </c>
      <c r="E9" s="80"/>
      <c r="F9" s="25" t="s">
        <v>24</v>
      </c>
    </row>
    <row r="10" ht="17.75" customHeight="1" spans="1:8">
      <c r="A10" s="9" t="s">
        <v>31</v>
      </c>
      <c r="B10" s="10" t="s">
        <v>32</v>
      </c>
      <c r="C10" s="24"/>
      <c r="D10" s="13">
        <f>D5*4.6%</f>
        <v>0</v>
      </c>
      <c r="E10" s="80"/>
      <c r="F10" s="25" t="s">
        <v>24</v>
      </c>
    </row>
    <row r="11" ht="17.75" customHeight="1" spans="1:8">
      <c r="A11" s="9" t="s">
        <v>33</v>
      </c>
      <c r="B11" s="10" t="s">
        <v>34</v>
      </c>
      <c r="C11" s="24"/>
      <c r="D11" s="13">
        <f>'3.3表-11 总价措施项目清单与计价表'!G63</f>
        <v>0</v>
      </c>
      <c r="E11" s="80"/>
      <c r="F11" s="25" t="s">
        <v>12</v>
      </c>
    </row>
    <row r="12" ht="17" customHeight="1" spans="1:8">
      <c r="A12" s="9" t="s">
        <v>35</v>
      </c>
      <c r="B12" s="10" t="s">
        <v>36</v>
      </c>
      <c r="C12" s="24"/>
      <c r="D12" s="14" t="s">
        <v>12</v>
      </c>
      <c r="E12" s="15"/>
      <c r="F12" s="25" t="s">
        <v>12</v>
      </c>
    </row>
    <row r="13" ht="17.75" customHeight="1" spans="1:8">
      <c r="A13" s="9" t="s">
        <v>37</v>
      </c>
      <c r="B13" s="10" t="s">
        <v>38</v>
      </c>
      <c r="C13" s="24"/>
      <c r="D13" s="13">
        <f>D11</f>
        <v>0</v>
      </c>
      <c r="E13" s="80"/>
      <c r="F13" s="25" t="s">
        <v>24</v>
      </c>
    </row>
    <row r="14" ht="17" customHeight="1" spans="1:8">
      <c r="A14" s="9" t="s">
        <v>39</v>
      </c>
      <c r="B14" s="10" t="s">
        <v>40</v>
      </c>
      <c r="C14" s="24"/>
      <c r="D14" s="13">
        <f>D13</f>
        <v>0</v>
      </c>
      <c r="E14" s="80"/>
      <c r="F14" s="25" t="s">
        <v>24</v>
      </c>
    </row>
    <row r="15" ht="17.75" customHeight="1" spans="1:8">
      <c r="A15" s="9" t="s">
        <v>41</v>
      </c>
      <c r="B15" s="10" t="s">
        <v>42</v>
      </c>
      <c r="C15" s="24"/>
      <c r="D15" s="14" t="s">
        <v>12</v>
      </c>
      <c r="E15" s="15"/>
      <c r="F15" s="82" t="s">
        <v>43</v>
      </c>
    </row>
    <row r="16" ht="17.75" customHeight="1" spans="1:8">
      <c r="A16" s="9" t="s">
        <v>44</v>
      </c>
      <c r="B16" s="10" t="s">
        <v>45</v>
      </c>
      <c r="C16" s="24"/>
      <c r="D16" s="14" t="s">
        <v>12</v>
      </c>
      <c r="E16" s="15"/>
      <c r="F16" s="82" t="s">
        <v>43</v>
      </c>
    </row>
    <row r="17" ht="17" customHeight="1" spans="1:6">
      <c r="A17" s="9" t="s">
        <v>46</v>
      </c>
      <c r="B17" s="10" t="s">
        <v>47</v>
      </c>
      <c r="C17" s="24"/>
      <c r="D17" s="14" t="s">
        <v>12</v>
      </c>
      <c r="E17" s="15"/>
      <c r="F17" s="82" t="s">
        <v>43</v>
      </c>
    </row>
    <row r="18" ht="17.75" customHeight="1" spans="1:6">
      <c r="A18" s="9" t="s">
        <v>48</v>
      </c>
      <c r="B18" s="10" t="s">
        <v>49</v>
      </c>
      <c r="C18" s="24"/>
      <c r="D18" s="14" t="s">
        <v>12</v>
      </c>
      <c r="E18" s="15"/>
      <c r="F18" s="82" t="s">
        <v>43</v>
      </c>
    </row>
    <row r="19" ht="17.75" customHeight="1" spans="1:6">
      <c r="A19" s="9" t="s">
        <v>50</v>
      </c>
      <c r="B19" s="10" t="s">
        <v>51</v>
      </c>
      <c r="C19" s="24"/>
      <c r="D19" s="14" t="s">
        <v>12</v>
      </c>
      <c r="E19" s="15"/>
      <c r="F19" s="82" t="s">
        <v>43</v>
      </c>
    </row>
    <row r="20" ht="17" customHeight="1" spans="1:6">
      <c r="A20" s="9" t="s">
        <v>52</v>
      </c>
      <c r="B20" s="10" t="s">
        <v>9</v>
      </c>
      <c r="C20" s="24"/>
      <c r="D20" s="13">
        <f>'3.5表-13 规费、税金项目计价表'!I5</f>
        <v>0</v>
      </c>
      <c r="E20" s="80"/>
      <c r="F20" s="82" t="s">
        <v>43</v>
      </c>
    </row>
    <row r="21" ht="17.75" customHeight="1" spans="1:6">
      <c r="A21" s="9" t="s">
        <v>53</v>
      </c>
      <c r="B21" s="10" t="s">
        <v>54</v>
      </c>
      <c r="C21" s="24"/>
      <c r="D21" s="13">
        <f>'3.5表-13 规费、税金项目计价表'!I9</f>
        <v>0</v>
      </c>
      <c r="E21" s="80"/>
      <c r="F21" s="82" t="s">
        <v>43</v>
      </c>
    </row>
    <row r="22" ht="17" customHeight="1" spans="1:6">
      <c r="A22" s="9"/>
      <c r="B22" s="10"/>
      <c r="C22" s="24"/>
      <c r="D22" s="14"/>
      <c r="E22" s="15"/>
      <c r="F22" s="25"/>
    </row>
    <row r="23" ht="17.75" customHeight="1" spans="1:6">
      <c r="A23" s="9"/>
      <c r="B23" s="10"/>
      <c r="C23" s="24"/>
      <c r="D23" s="14"/>
      <c r="E23" s="15"/>
      <c r="F23" s="25"/>
    </row>
    <row r="24" ht="17.75" customHeight="1" spans="1:6">
      <c r="A24" s="9"/>
      <c r="B24" s="10"/>
      <c r="C24" s="24"/>
      <c r="D24" s="14"/>
      <c r="E24" s="15"/>
      <c r="F24" s="25"/>
    </row>
    <row r="25" ht="17" customHeight="1" spans="1:6">
      <c r="A25" s="9"/>
      <c r="B25" s="10"/>
      <c r="C25" s="24"/>
      <c r="D25" s="14"/>
      <c r="E25" s="15"/>
      <c r="F25" s="25"/>
    </row>
    <row r="26" ht="17.75" customHeight="1" spans="1:6">
      <c r="A26" s="9"/>
      <c r="B26" s="10"/>
      <c r="C26" s="24"/>
      <c r="D26" s="14"/>
      <c r="E26" s="15"/>
      <c r="F26" s="25"/>
    </row>
    <row r="27" ht="17.75" customHeight="1" spans="1:6">
      <c r="A27" s="9"/>
      <c r="B27" s="10"/>
      <c r="C27" s="24"/>
      <c r="D27" s="14"/>
      <c r="E27" s="15"/>
      <c r="F27" s="25"/>
    </row>
    <row r="28" ht="17" customHeight="1" spans="1:6">
      <c r="A28" s="9"/>
      <c r="B28" s="10"/>
      <c r="C28" s="24"/>
      <c r="D28" s="14"/>
      <c r="E28" s="15"/>
      <c r="F28" s="25"/>
    </row>
    <row r="29" ht="17.75" customHeight="1" spans="1:6">
      <c r="A29" s="9"/>
      <c r="B29" s="10"/>
      <c r="C29" s="24"/>
      <c r="D29" s="14"/>
      <c r="E29" s="15"/>
      <c r="F29" s="25"/>
    </row>
    <row r="30" ht="17" customHeight="1" spans="1:6">
      <c r="A30" s="9"/>
      <c r="B30" s="10"/>
      <c r="C30" s="24"/>
      <c r="D30" s="14"/>
      <c r="E30" s="15"/>
      <c r="F30" s="25"/>
    </row>
    <row r="31" ht="17.75" customHeight="1" spans="1:6">
      <c r="A31" s="9"/>
      <c r="B31" s="10"/>
      <c r="C31" s="24"/>
      <c r="D31" s="14"/>
      <c r="E31" s="15"/>
      <c r="F31" s="25"/>
    </row>
    <row r="32" ht="17.75" customHeight="1" spans="1:6">
      <c r="A32" s="9"/>
      <c r="B32" s="10"/>
      <c r="C32" s="24"/>
      <c r="D32" s="14"/>
      <c r="E32" s="15"/>
      <c r="F32" s="25"/>
    </row>
    <row r="33" ht="17" customHeight="1" spans="1:6">
      <c r="A33" s="9"/>
      <c r="B33" s="10"/>
      <c r="C33" s="24"/>
      <c r="D33" s="14"/>
      <c r="E33" s="15"/>
      <c r="F33" s="25"/>
    </row>
    <row r="34" ht="17.75" customHeight="1" spans="1:6">
      <c r="A34" s="9"/>
      <c r="B34" s="10"/>
      <c r="C34" s="24"/>
      <c r="D34" s="14"/>
      <c r="E34" s="15"/>
      <c r="F34" s="25"/>
    </row>
    <row r="35" ht="17.75" customHeight="1" spans="1:6">
      <c r="A35" s="9"/>
      <c r="B35" s="10"/>
      <c r="C35" s="24"/>
      <c r="D35" s="14"/>
      <c r="E35" s="15"/>
      <c r="F35" s="25"/>
    </row>
    <row r="36" ht="17" customHeight="1" spans="1:6">
      <c r="A36" s="9"/>
      <c r="B36" s="10"/>
      <c r="C36" s="24"/>
      <c r="D36" s="14"/>
      <c r="E36" s="15"/>
      <c r="F36" s="25"/>
    </row>
    <row r="37" ht="17.75" customHeight="1" spans="1:6">
      <c r="A37" s="9"/>
      <c r="B37" s="10"/>
      <c r="C37" s="24"/>
      <c r="D37" s="14"/>
      <c r="E37" s="15"/>
      <c r="F37" s="25"/>
    </row>
    <row r="38" ht="17" customHeight="1" spans="1:6">
      <c r="A38" s="9"/>
      <c r="B38" s="10"/>
      <c r="C38" s="24"/>
      <c r="D38" s="14"/>
      <c r="E38" s="15"/>
      <c r="F38" s="25"/>
    </row>
    <row r="39" ht="17.75" customHeight="1" spans="1:6">
      <c r="A39" s="9"/>
      <c r="B39" s="10"/>
      <c r="C39" s="24"/>
      <c r="D39" s="14"/>
      <c r="E39" s="15"/>
      <c r="F39" s="25"/>
    </row>
    <row r="40" ht="17.75" customHeight="1" spans="1:6">
      <c r="A40" s="9"/>
      <c r="B40" s="10"/>
      <c r="C40" s="24"/>
      <c r="D40" s="14"/>
      <c r="E40" s="15"/>
      <c r="F40" s="25"/>
    </row>
    <row r="41" ht="17" customHeight="1" spans="1:6">
      <c r="A41" s="83" t="s">
        <v>55</v>
      </c>
      <c r="B41" s="84"/>
      <c r="C41" s="85"/>
      <c r="D41" s="40">
        <f>D5+D11+D20+D21</f>
        <v>0</v>
      </c>
      <c r="E41" s="86"/>
      <c r="F41" s="41" t="s">
        <v>12</v>
      </c>
    </row>
    <row r="42" ht="17.75" customHeight="1" spans="1:6">
      <c r="A42" s="39" t="s">
        <v>14</v>
      </c>
      <c r="B42" s="39"/>
      <c r="C42" s="39"/>
      <c r="D42" s="39"/>
      <c r="E42" s="87" t="s">
        <v>15</v>
      </c>
      <c r="F42" s="87"/>
    </row>
    <row r="43" ht="17" customHeight="1" spans="1:6">
      <c r="A43" s="34" t="s">
        <v>56</v>
      </c>
      <c r="B43" s="34"/>
      <c r="C43" s="34"/>
      <c r="D43" s="34"/>
      <c r="E43" s="34"/>
      <c r="F43" s="34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topLeftCell="A3" workbookViewId="0">
      <selection activeCell="M9" sqref="M9"/>
    </sheetView>
  </sheetViews>
  <sheetFormatPr defaultColWidth="9" defaultRowHeight="13.2"/>
  <cols>
    <col min="1" max="1" width="5.51851851851852" customWidth="1"/>
    <col min="2" max="2" width="13.2222222222222" customWidth="1"/>
    <col min="3" max="3" width="12.1944444444444" customWidth="1"/>
    <col min="4" max="4" width="14.5092592592593" customWidth="1"/>
    <col min="5" max="5" width="4.24074074074074" customWidth="1"/>
    <col min="6" max="6" width="6.67592592592593" customWidth="1"/>
    <col min="7" max="7" width="8.73148148148148" customWidth="1"/>
    <col min="8" max="8" width="2.69444444444444" customWidth="1"/>
    <col min="9" max="9" width="7.31481481481481" customWidth="1"/>
    <col min="10" max="10" width="11.037037037037" customWidth="1"/>
    <col min="11" max="11" width="8.86111111111111" customWidth="1"/>
  </cols>
  <sheetData>
    <row r="1" ht="28.85" customHeight="1" spans="1:11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1</v>
      </c>
      <c r="B3" s="2"/>
      <c r="C3" s="2"/>
      <c r="D3" s="2"/>
      <c r="E3" s="2" t="s">
        <v>18</v>
      </c>
      <c r="F3" s="2"/>
      <c r="G3" s="2"/>
      <c r="H3" s="2"/>
      <c r="I3" s="3" t="s">
        <v>2</v>
      </c>
      <c r="J3" s="3"/>
      <c r="K3" s="3"/>
    </row>
    <row r="4" ht="17" customHeight="1" spans="1:11">
      <c r="A4" s="42" t="s">
        <v>58</v>
      </c>
      <c r="B4" s="43" t="s">
        <v>59</v>
      </c>
      <c r="C4" s="43" t="s">
        <v>60</v>
      </c>
      <c r="D4" s="43" t="s">
        <v>61</v>
      </c>
      <c r="E4" s="44"/>
      <c r="F4" s="43" t="s">
        <v>62</v>
      </c>
      <c r="G4" s="43" t="s">
        <v>63</v>
      </c>
      <c r="H4" s="45" t="s">
        <v>5</v>
      </c>
      <c r="I4" s="46"/>
      <c r="J4" s="46"/>
      <c r="K4" s="47"/>
    </row>
    <row r="5" ht="17.75" customHeight="1" spans="1:11">
      <c r="A5" s="48"/>
      <c r="B5" s="49"/>
      <c r="C5" s="49"/>
      <c r="D5" s="50"/>
      <c r="E5" s="51"/>
      <c r="F5" s="49"/>
      <c r="G5" s="49"/>
      <c r="H5" s="52" t="s">
        <v>64</v>
      </c>
      <c r="I5" s="53"/>
      <c r="J5" s="52" t="s">
        <v>65</v>
      </c>
      <c r="K5" s="54" t="s">
        <v>66</v>
      </c>
    </row>
    <row r="6" ht="17" customHeight="1" spans="1:11">
      <c r="A6" s="55"/>
      <c r="B6" s="56"/>
      <c r="C6" s="56"/>
      <c r="D6" s="57"/>
      <c r="E6" s="58"/>
      <c r="F6" s="56"/>
      <c r="G6" s="56"/>
      <c r="H6" s="57"/>
      <c r="I6" s="58"/>
      <c r="J6" s="56"/>
      <c r="K6" s="54" t="s">
        <v>7</v>
      </c>
    </row>
    <row r="7" ht="17" customHeight="1" spans="1:11">
      <c r="A7" s="55">
        <v>1</v>
      </c>
      <c r="B7" s="94" t="s">
        <v>67</v>
      </c>
      <c r="C7" s="60" t="s">
        <v>68</v>
      </c>
      <c r="D7" s="57"/>
      <c r="E7" s="58"/>
      <c r="F7" s="60" t="s">
        <v>69</v>
      </c>
      <c r="G7" s="61">
        <v>14</v>
      </c>
      <c r="H7" s="62"/>
      <c r="I7" s="63"/>
      <c r="J7" s="64">
        <f>H7*G7</f>
        <v>0</v>
      </c>
      <c r="K7" s="65">
        <v>0</v>
      </c>
    </row>
    <row r="8" ht="17.75" customHeight="1" spans="1:11">
      <c r="A8" s="55">
        <v>2</v>
      </c>
      <c r="B8" s="59" t="s">
        <v>70</v>
      </c>
      <c r="C8" s="59" t="s">
        <v>71</v>
      </c>
      <c r="D8" s="66"/>
      <c r="E8" s="67"/>
      <c r="F8" s="68" t="s">
        <v>72</v>
      </c>
      <c r="G8" s="69">
        <v>45.36</v>
      </c>
      <c r="H8" s="69"/>
      <c r="I8" s="70"/>
      <c r="J8" s="64">
        <f t="shared" ref="J8:J13" si="0">H8*G8</f>
        <v>0</v>
      </c>
      <c r="K8" s="65" t="s">
        <v>12</v>
      </c>
    </row>
    <row r="9" ht="17.75" customHeight="1" spans="1:11">
      <c r="A9" s="55">
        <v>3</v>
      </c>
      <c r="B9" s="59" t="s">
        <v>73</v>
      </c>
      <c r="C9" s="59" t="s">
        <v>74</v>
      </c>
      <c r="D9" s="66"/>
      <c r="E9" s="67"/>
      <c r="F9" s="68" t="s">
        <v>72</v>
      </c>
      <c r="G9" s="69">
        <v>12</v>
      </c>
      <c r="H9" s="69"/>
      <c r="I9" s="70"/>
      <c r="J9" s="64">
        <f t="shared" si="0"/>
        <v>0</v>
      </c>
      <c r="K9" s="65" t="s">
        <v>12</v>
      </c>
    </row>
    <row r="10" ht="17" customHeight="1" spans="1:11">
      <c r="A10" s="55">
        <v>4</v>
      </c>
      <c r="B10" s="59" t="s">
        <v>75</v>
      </c>
      <c r="C10" s="59" t="s">
        <v>76</v>
      </c>
      <c r="D10" s="66"/>
      <c r="E10" s="67"/>
      <c r="F10" s="68" t="s">
        <v>77</v>
      </c>
      <c r="G10" s="69">
        <v>13.17</v>
      </c>
      <c r="H10" s="69"/>
      <c r="I10" s="70"/>
      <c r="J10" s="64">
        <f t="shared" si="0"/>
        <v>0</v>
      </c>
      <c r="K10" s="65" t="s">
        <v>12</v>
      </c>
    </row>
    <row r="11" ht="26.65" customHeight="1" spans="1:11">
      <c r="A11" s="55">
        <v>5</v>
      </c>
      <c r="B11" s="59" t="s">
        <v>78</v>
      </c>
      <c r="C11" s="59" t="s">
        <v>79</v>
      </c>
      <c r="D11" s="66"/>
      <c r="E11" s="67"/>
      <c r="F11" s="68" t="s">
        <v>72</v>
      </c>
      <c r="G11" s="69">
        <v>86.24</v>
      </c>
      <c r="H11" s="69"/>
      <c r="I11" s="70"/>
      <c r="J11" s="64">
        <f t="shared" si="0"/>
        <v>0</v>
      </c>
      <c r="K11" s="65" t="s">
        <v>12</v>
      </c>
    </row>
    <row r="12" ht="17.75" customHeight="1" spans="1:11">
      <c r="A12" s="55">
        <v>6</v>
      </c>
      <c r="B12" s="59" t="s">
        <v>80</v>
      </c>
      <c r="C12" s="59" t="s">
        <v>81</v>
      </c>
      <c r="D12" s="66"/>
      <c r="E12" s="67"/>
      <c r="F12" s="68" t="s">
        <v>72</v>
      </c>
      <c r="G12" s="69">
        <v>52.48</v>
      </c>
      <c r="H12" s="69"/>
      <c r="I12" s="70"/>
      <c r="J12" s="64">
        <f t="shared" si="0"/>
        <v>0</v>
      </c>
      <c r="K12" s="65" t="s">
        <v>12</v>
      </c>
    </row>
    <row r="13" ht="26.65" customHeight="1" spans="1:11">
      <c r="A13" s="55">
        <v>7</v>
      </c>
      <c r="B13" s="59" t="s">
        <v>82</v>
      </c>
      <c r="C13" s="59" t="s">
        <v>83</v>
      </c>
      <c r="D13" s="66"/>
      <c r="E13" s="67"/>
      <c r="F13" s="68" t="s">
        <v>84</v>
      </c>
      <c r="G13" s="69" t="s">
        <v>10</v>
      </c>
      <c r="H13" s="69"/>
      <c r="I13" s="70"/>
      <c r="J13" s="64">
        <f t="shared" si="0"/>
        <v>0</v>
      </c>
      <c r="K13" s="65" t="s">
        <v>12</v>
      </c>
    </row>
    <row r="14" ht="17" customHeight="1" spans="1:11">
      <c r="A14" s="71" t="s">
        <v>85</v>
      </c>
      <c r="B14" s="72"/>
      <c r="C14" s="72"/>
      <c r="D14" s="72"/>
      <c r="E14" s="72"/>
      <c r="F14" s="72"/>
      <c r="G14" s="72"/>
      <c r="H14" s="70"/>
      <c r="I14" s="70"/>
      <c r="J14" s="64">
        <f>SUM(J8:J13)</f>
        <v>0</v>
      </c>
      <c r="K14" s="65" t="s">
        <v>12</v>
      </c>
    </row>
    <row r="15" ht="17.75" customHeight="1" spans="1:11">
      <c r="A15" s="73"/>
      <c r="B15" s="59"/>
      <c r="C15" s="59"/>
      <c r="D15" s="59"/>
      <c r="E15" s="74"/>
      <c r="F15" s="68"/>
      <c r="G15" s="69"/>
      <c r="H15" s="69"/>
      <c r="I15" s="70"/>
      <c r="J15" s="69"/>
      <c r="K15" s="65"/>
    </row>
    <row r="16" ht="17" customHeight="1" spans="1:11">
      <c r="A16" s="73"/>
      <c r="B16" s="59"/>
      <c r="C16" s="59"/>
      <c r="D16" s="59"/>
      <c r="E16" s="74"/>
      <c r="F16" s="68"/>
      <c r="G16" s="69"/>
      <c r="H16" s="69"/>
      <c r="I16" s="70"/>
      <c r="J16" s="69"/>
      <c r="K16" s="65"/>
    </row>
    <row r="17" ht="17.75" customHeight="1" spans="1:11">
      <c r="A17" s="73"/>
      <c r="B17" s="59"/>
      <c r="C17" s="59"/>
      <c r="D17" s="59"/>
      <c r="E17" s="74"/>
      <c r="F17" s="68"/>
      <c r="G17" s="69"/>
      <c r="H17" s="69"/>
      <c r="I17" s="70"/>
      <c r="J17" s="69"/>
      <c r="K17" s="65"/>
    </row>
    <row r="18" ht="17.75" customHeight="1" spans="1:11">
      <c r="A18" s="73"/>
      <c r="B18" s="59"/>
      <c r="C18" s="59"/>
      <c r="D18" s="59"/>
      <c r="E18" s="74"/>
      <c r="F18" s="68"/>
      <c r="G18" s="69"/>
      <c r="H18" s="69"/>
      <c r="I18" s="70"/>
      <c r="J18" s="69"/>
      <c r="K18" s="65"/>
    </row>
    <row r="19" ht="17" customHeight="1" spans="1:11">
      <c r="A19" s="73"/>
      <c r="B19" s="59"/>
      <c r="C19" s="59"/>
      <c r="D19" s="59"/>
      <c r="E19" s="74"/>
      <c r="F19" s="68"/>
      <c r="G19" s="69"/>
      <c r="H19" s="69"/>
      <c r="I19" s="70"/>
      <c r="J19" s="69"/>
      <c r="K19" s="65"/>
    </row>
    <row r="20" ht="17.75" customHeight="1" spans="1:11">
      <c r="A20" s="73"/>
      <c r="B20" s="59"/>
      <c r="C20" s="59"/>
      <c r="D20" s="59"/>
      <c r="E20" s="74"/>
      <c r="F20" s="68"/>
      <c r="G20" s="69"/>
      <c r="H20" s="69"/>
      <c r="I20" s="70"/>
      <c r="J20" s="69"/>
      <c r="K20" s="65"/>
    </row>
    <row r="21" ht="17.75" customHeight="1" spans="1:11">
      <c r="A21" s="73"/>
      <c r="B21" s="59"/>
      <c r="C21" s="59"/>
      <c r="D21" s="59"/>
      <c r="E21" s="74"/>
      <c r="F21" s="68"/>
      <c r="G21" s="69"/>
      <c r="H21" s="69"/>
      <c r="I21" s="70"/>
      <c r="J21" s="69"/>
      <c r="K21" s="65"/>
    </row>
    <row r="22" ht="17" customHeight="1" spans="1:11">
      <c r="A22" s="73"/>
      <c r="B22" s="59"/>
      <c r="C22" s="59"/>
      <c r="D22" s="59"/>
      <c r="E22" s="74"/>
      <c r="F22" s="68"/>
      <c r="G22" s="69"/>
      <c r="H22" s="69"/>
      <c r="I22" s="70"/>
      <c r="J22" s="69"/>
      <c r="K22" s="65"/>
    </row>
    <row r="23" ht="17.75" customHeight="1" spans="1:11">
      <c r="A23" s="73"/>
      <c r="B23" s="59"/>
      <c r="C23" s="59"/>
      <c r="D23" s="59"/>
      <c r="E23" s="74"/>
      <c r="F23" s="68"/>
      <c r="G23" s="69"/>
      <c r="H23" s="69"/>
      <c r="I23" s="70"/>
      <c r="J23" s="69"/>
      <c r="K23" s="65"/>
    </row>
    <row r="24" ht="17" customHeight="1" spans="1:11">
      <c r="A24" s="73"/>
      <c r="B24" s="59"/>
      <c r="C24" s="59"/>
      <c r="D24" s="59"/>
      <c r="E24" s="74"/>
      <c r="F24" s="68"/>
      <c r="G24" s="69"/>
      <c r="H24" s="69"/>
      <c r="I24" s="70"/>
      <c r="J24" s="69"/>
      <c r="K24" s="65"/>
    </row>
    <row r="25" ht="17.75" customHeight="1" spans="1:11">
      <c r="A25" s="73"/>
      <c r="B25" s="59"/>
      <c r="C25" s="59"/>
      <c r="D25" s="59"/>
      <c r="E25" s="74"/>
      <c r="F25" s="68"/>
      <c r="G25" s="69"/>
      <c r="H25" s="69"/>
      <c r="I25" s="70"/>
      <c r="J25" s="69"/>
      <c r="K25" s="65"/>
    </row>
    <row r="26" ht="17.75" customHeight="1" spans="1:11">
      <c r="A26" s="73"/>
      <c r="B26" s="59"/>
      <c r="C26" s="59"/>
      <c r="D26" s="59"/>
      <c r="E26" s="74"/>
      <c r="F26" s="68"/>
      <c r="G26" s="69"/>
      <c r="H26" s="69"/>
      <c r="I26" s="70"/>
      <c r="J26" s="69"/>
      <c r="K26" s="65"/>
    </row>
    <row r="27" ht="17" customHeight="1" spans="1:11">
      <c r="A27" s="73"/>
      <c r="B27" s="59"/>
      <c r="C27" s="59"/>
      <c r="D27" s="59"/>
      <c r="E27" s="74"/>
      <c r="F27" s="68"/>
      <c r="G27" s="69"/>
      <c r="H27" s="69"/>
      <c r="I27" s="70"/>
      <c r="J27" s="69"/>
      <c r="K27" s="65"/>
    </row>
    <row r="28" ht="17.75" customHeight="1" spans="1:11">
      <c r="A28" s="73"/>
      <c r="B28" s="59"/>
      <c r="C28" s="59"/>
      <c r="D28" s="59"/>
      <c r="E28" s="74"/>
      <c r="F28" s="68"/>
      <c r="G28" s="69"/>
      <c r="H28" s="69"/>
      <c r="I28" s="70"/>
      <c r="J28" s="69"/>
      <c r="K28" s="65"/>
    </row>
    <row r="29" ht="17.75" customHeight="1" spans="1:11">
      <c r="A29" s="73"/>
      <c r="B29" s="59"/>
      <c r="C29" s="59"/>
      <c r="D29" s="59"/>
      <c r="E29" s="74"/>
      <c r="F29" s="68"/>
      <c r="G29" s="69"/>
      <c r="H29" s="69"/>
      <c r="I29" s="70"/>
      <c r="J29" s="69"/>
      <c r="K29" s="65"/>
    </row>
    <row r="30" ht="17" customHeight="1" spans="1:11">
      <c r="A30" s="73"/>
      <c r="B30" s="59"/>
      <c r="C30" s="59"/>
      <c r="D30" s="59"/>
      <c r="E30" s="74"/>
      <c r="F30" s="68"/>
      <c r="G30" s="69"/>
      <c r="H30" s="69"/>
      <c r="I30" s="70"/>
      <c r="J30" s="69"/>
      <c r="K30" s="65"/>
    </row>
    <row r="31" ht="17.75" customHeight="1" spans="1:11">
      <c r="A31" s="73"/>
      <c r="B31" s="59"/>
      <c r="C31" s="59"/>
      <c r="D31" s="59"/>
      <c r="E31" s="74"/>
      <c r="F31" s="68"/>
      <c r="G31" s="69"/>
      <c r="H31" s="69"/>
      <c r="I31" s="70"/>
      <c r="J31" s="69"/>
      <c r="K31" s="65"/>
    </row>
    <row r="32" ht="17" customHeight="1" spans="1:11">
      <c r="A32" s="73"/>
      <c r="B32" s="59"/>
      <c r="C32" s="59"/>
      <c r="D32" s="59"/>
      <c r="E32" s="74"/>
      <c r="F32" s="68"/>
      <c r="G32" s="69"/>
      <c r="H32" s="69"/>
      <c r="I32" s="70"/>
      <c r="J32" s="69"/>
      <c r="K32" s="65"/>
    </row>
    <row r="33" ht="17.75" customHeight="1" spans="1:11">
      <c r="A33" s="73"/>
      <c r="B33" s="59"/>
      <c r="C33" s="59"/>
      <c r="D33" s="59"/>
      <c r="E33" s="74"/>
      <c r="F33" s="68"/>
      <c r="G33" s="69"/>
      <c r="H33" s="69"/>
      <c r="I33" s="70"/>
      <c r="J33" s="69"/>
      <c r="K33" s="65"/>
    </row>
    <row r="34" ht="17.75" customHeight="1" spans="1:11">
      <c r="A34" s="73"/>
      <c r="B34" s="59"/>
      <c r="C34" s="59"/>
      <c r="D34" s="59"/>
      <c r="E34" s="74"/>
      <c r="F34" s="68"/>
      <c r="G34" s="69"/>
      <c r="H34" s="69"/>
      <c r="I34" s="70"/>
      <c r="J34" s="69"/>
      <c r="K34" s="65"/>
    </row>
    <row r="35" ht="17" customHeight="1" spans="1:11">
      <c r="A35" s="73"/>
      <c r="B35" s="59"/>
      <c r="C35" s="59"/>
      <c r="D35" s="59"/>
      <c r="E35" s="74"/>
      <c r="F35" s="68"/>
      <c r="G35" s="69"/>
      <c r="H35" s="69"/>
      <c r="I35" s="70"/>
      <c r="J35" s="69"/>
      <c r="K35" s="65"/>
    </row>
    <row r="36" ht="17.75" customHeight="1" spans="1:11">
      <c r="A36" s="73"/>
      <c r="B36" s="59"/>
      <c r="C36" s="59"/>
      <c r="D36" s="59"/>
      <c r="E36" s="74"/>
      <c r="F36" s="68"/>
      <c r="G36" s="69"/>
      <c r="H36" s="69"/>
      <c r="I36" s="70"/>
      <c r="J36" s="69"/>
      <c r="K36" s="65"/>
    </row>
    <row r="37" ht="17.75" customHeight="1" spans="1:11">
      <c r="A37" s="73"/>
      <c r="B37" s="59"/>
      <c r="C37" s="59"/>
      <c r="D37" s="59"/>
      <c r="E37" s="74"/>
      <c r="F37" s="68"/>
      <c r="G37" s="69"/>
      <c r="H37" s="69"/>
      <c r="I37" s="70"/>
      <c r="J37" s="69"/>
      <c r="K37" s="65"/>
    </row>
    <row r="38" ht="17" customHeight="1" spans="1:11">
      <c r="A38" s="73"/>
      <c r="B38" s="59"/>
      <c r="C38" s="59"/>
      <c r="D38" s="59"/>
      <c r="E38" s="74"/>
      <c r="F38" s="68"/>
      <c r="G38" s="69"/>
      <c r="H38" s="69"/>
      <c r="I38" s="70"/>
      <c r="J38" s="69"/>
      <c r="K38" s="65"/>
    </row>
    <row r="39" ht="17.75" customHeight="1" spans="1:11">
      <c r="A39" s="71" t="s">
        <v>86</v>
      </c>
      <c r="B39" s="72"/>
      <c r="C39" s="72"/>
      <c r="D39" s="72"/>
      <c r="E39" s="72"/>
      <c r="F39" s="72"/>
      <c r="G39" s="72"/>
      <c r="H39" s="70"/>
      <c r="I39" s="70"/>
      <c r="J39" s="64">
        <f>J14</f>
        <v>0</v>
      </c>
      <c r="K39" s="65" t="s">
        <v>12</v>
      </c>
    </row>
    <row r="40" ht="17" customHeight="1" spans="1:11">
      <c r="A40" s="75" t="s">
        <v>87</v>
      </c>
      <c r="B40" s="76"/>
      <c r="C40" s="76"/>
      <c r="D40" s="76"/>
      <c r="E40" s="76"/>
      <c r="F40" s="76"/>
      <c r="G40" s="76"/>
      <c r="H40" s="77"/>
      <c r="I40" s="77"/>
      <c r="J40" s="78">
        <f>J39</f>
        <v>0</v>
      </c>
      <c r="K40" s="79" t="s">
        <v>12</v>
      </c>
    </row>
    <row r="41" ht="17" customHeight="1" spans="1:1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ht="17.75" customHeight="1" spans="1:11">
      <c r="A42" s="18" t="s">
        <v>14</v>
      </c>
      <c r="B42" s="18"/>
      <c r="C42" s="18"/>
      <c r="D42" s="18"/>
      <c r="E42" s="18"/>
      <c r="F42" s="18"/>
      <c r="G42" s="18"/>
      <c r="H42" s="18"/>
      <c r="I42" s="33" t="s">
        <v>15</v>
      </c>
      <c r="J42" s="33"/>
      <c r="K42" s="33"/>
    </row>
    <row r="43" ht="17" customHeight="1" spans="1:11">
      <c r="A43" s="34" t="s">
        <v>88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</sheetData>
  <mergeCells count="82">
    <mergeCell ref="A1:K1"/>
    <mergeCell ref="A3:D3"/>
    <mergeCell ref="E3:H3"/>
    <mergeCell ref="I3:K3"/>
    <mergeCell ref="H4:K4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G39"/>
    <mergeCell ref="H39:I39"/>
    <mergeCell ref="A40:G40"/>
    <mergeCell ref="H40:I40"/>
    <mergeCell ref="A42:H42"/>
    <mergeCell ref="I42:K42"/>
    <mergeCell ref="A43:K43"/>
    <mergeCell ref="A4:A6"/>
    <mergeCell ref="B4:B6"/>
    <mergeCell ref="C4:C6"/>
    <mergeCell ref="F4:F6"/>
    <mergeCell ref="G4:G6"/>
    <mergeCell ref="J5:J6"/>
    <mergeCell ref="D4:E6"/>
    <mergeCell ref="H5:I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3" sqref="A3:E3"/>
    </sheetView>
  </sheetViews>
  <sheetFormatPr defaultColWidth="9" defaultRowHeight="13.2"/>
  <cols>
    <col min="1" max="1" width="5.00925925925926" customWidth="1"/>
    <col min="2" max="2" width="12.1944444444444" customWidth="1"/>
    <col min="3" max="3" width="15.1481481481481" customWidth="1"/>
    <col min="4" max="4" width="10.1388888888889" customWidth="1"/>
    <col min="5" max="5" width="2.9537037037037" customWidth="1"/>
    <col min="6" max="6" width="7.06481481481481" customWidth="1"/>
    <col min="7" max="7" width="12.1944444444444" customWidth="1"/>
    <col min="8" max="8" width="3.08333333333333" customWidth="1"/>
    <col min="9" max="9" width="3.98148148148148" customWidth="1"/>
    <col min="10" max="10" width="12.1944444444444" customWidth="1"/>
    <col min="11" max="11" width="6.03703703703704" customWidth="1"/>
  </cols>
  <sheetData>
    <row r="1" ht="28.85" customHeight="1" spans="1:11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1</v>
      </c>
      <c r="B3" s="2"/>
      <c r="C3" s="2"/>
      <c r="D3" s="2"/>
      <c r="E3" s="2"/>
      <c r="F3" s="2" t="s">
        <v>18</v>
      </c>
      <c r="G3" s="2"/>
      <c r="H3" s="2"/>
      <c r="I3" s="3" t="s">
        <v>90</v>
      </c>
      <c r="J3" s="3"/>
      <c r="K3" s="3"/>
    </row>
    <row r="4" ht="40.7" customHeight="1" spans="1:11">
      <c r="A4" s="4" t="s">
        <v>3</v>
      </c>
      <c r="B4" s="5" t="s">
        <v>59</v>
      </c>
      <c r="C4" s="5" t="s">
        <v>91</v>
      </c>
      <c r="D4" s="5" t="s">
        <v>92</v>
      </c>
      <c r="E4" s="7"/>
      <c r="F4" s="5" t="s">
        <v>93</v>
      </c>
      <c r="G4" s="5" t="s">
        <v>5</v>
      </c>
      <c r="H4" s="5" t="s">
        <v>94</v>
      </c>
      <c r="I4" s="7"/>
      <c r="J4" s="5" t="s">
        <v>95</v>
      </c>
      <c r="K4" s="8" t="s">
        <v>96</v>
      </c>
    </row>
    <row r="5" ht="17.75" customHeight="1" spans="1:11">
      <c r="A5" s="9" t="s">
        <v>10</v>
      </c>
      <c r="B5" s="10" t="s">
        <v>97</v>
      </c>
      <c r="C5" s="10" t="s">
        <v>98</v>
      </c>
      <c r="D5" s="10"/>
      <c r="E5" s="24"/>
      <c r="F5" s="14" t="s">
        <v>99</v>
      </c>
      <c r="G5" s="13">
        <f>G6+G8</f>
        <v>0</v>
      </c>
      <c r="H5" s="10"/>
      <c r="I5" s="24"/>
      <c r="J5" s="10"/>
      <c r="K5" s="35"/>
    </row>
    <row r="6" ht="89.55" customHeight="1" spans="1:11">
      <c r="A6" s="9" t="s">
        <v>22</v>
      </c>
      <c r="B6" s="10" t="s">
        <v>22</v>
      </c>
      <c r="C6" s="10" t="s">
        <v>100</v>
      </c>
      <c r="D6" s="10" t="s">
        <v>101</v>
      </c>
      <c r="E6" s="24"/>
      <c r="F6" s="14" t="s">
        <v>31</v>
      </c>
      <c r="G6" s="13">
        <f>'3.2表-08 分部分项工程和单价措施项目清单与计价表'!J40*F6%</f>
        <v>0</v>
      </c>
      <c r="H6" s="10"/>
      <c r="I6" s="24"/>
      <c r="J6" s="10"/>
      <c r="K6" s="35" t="s">
        <v>102</v>
      </c>
    </row>
    <row r="7" ht="88.8" customHeight="1" spans="1:11">
      <c r="A7" s="9" t="s">
        <v>25</v>
      </c>
      <c r="B7" s="10" t="s">
        <v>25</v>
      </c>
      <c r="C7" s="10" t="s">
        <v>103</v>
      </c>
      <c r="D7" s="10" t="s">
        <v>101</v>
      </c>
      <c r="E7" s="24"/>
      <c r="F7" s="14" t="s">
        <v>104</v>
      </c>
      <c r="G7" s="13">
        <f>'3.2表-08 分部分项工程和单价措施项目清单与计价表'!J41*F7%</f>
        <v>0</v>
      </c>
      <c r="H7" s="10"/>
      <c r="I7" s="24"/>
      <c r="J7" s="10"/>
      <c r="K7" s="35" t="s">
        <v>102</v>
      </c>
    </row>
    <row r="8" ht="89.55" customHeight="1" spans="1:11">
      <c r="A8" s="9" t="s">
        <v>27</v>
      </c>
      <c r="B8" s="10" t="s">
        <v>27</v>
      </c>
      <c r="C8" s="10" t="s">
        <v>105</v>
      </c>
      <c r="D8" s="10" t="s">
        <v>101</v>
      </c>
      <c r="E8" s="24"/>
      <c r="F8" s="14" t="s">
        <v>106</v>
      </c>
      <c r="G8" s="13">
        <f>'3.2表-08 分部分项工程和单价措施项目清单与计价表'!J40*F8%</f>
        <v>0</v>
      </c>
      <c r="H8" s="10"/>
      <c r="I8" s="24"/>
      <c r="J8" s="10"/>
      <c r="K8" s="35"/>
    </row>
    <row r="9" ht="89.55" customHeight="1" spans="1:11">
      <c r="A9" s="9" t="s">
        <v>33</v>
      </c>
      <c r="B9" s="10" t="s">
        <v>107</v>
      </c>
      <c r="C9" s="10" t="s">
        <v>108</v>
      </c>
      <c r="D9" s="10" t="s">
        <v>101</v>
      </c>
      <c r="E9" s="24"/>
      <c r="F9" s="14" t="s">
        <v>104</v>
      </c>
      <c r="G9" s="14" t="s">
        <v>12</v>
      </c>
      <c r="H9" s="10"/>
      <c r="I9" s="24"/>
      <c r="J9" s="10"/>
      <c r="K9" s="35" t="s">
        <v>109</v>
      </c>
    </row>
    <row r="10" ht="89.55" customHeight="1" spans="1:11">
      <c r="A10" s="9" t="s">
        <v>41</v>
      </c>
      <c r="B10" s="10" t="s">
        <v>110</v>
      </c>
      <c r="C10" s="10" t="s">
        <v>111</v>
      </c>
      <c r="D10" s="10" t="s">
        <v>101</v>
      </c>
      <c r="E10" s="24"/>
      <c r="F10" s="14" t="s">
        <v>104</v>
      </c>
      <c r="G10" s="14" t="s">
        <v>12</v>
      </c>
      <c r="H10" s="10"/>
      <c r="I10" s="24"/>
      <c r="J10" s="10"/>
      <c r="K10" s="35" t="s">
        <v>112</v>
      </c>
    </row>
    <row r="11" ht="89.55" customHeight="1" spans="1:11">
      <c r="A11" s="9" t="s">
        <v>52</v>
      </c>
      <c r="B11" s="10" t="s">
        <v>113</v>
      </c>
      <c r="C11" s="10" t="s">
        <v>114</v>
      </c>
      <c r="D11" s="10" t="s">
        <v>101</v>
      </c>
      <c r="E11" s="24"/>
      <c r="F11" s="14" t="s">
        <v>104</v>
      </c>
      <c r="G11" s="14" t="s">
        <v>12</v>
      </c>
      <c r="H11" s="10"/>
      <c r="I11" s="24"/>
      <c r="J11" s="10"/>
      <c r="K11" s="35"/>
    </row>
    <row r="12" ht="17.75" customHeight="1" spans="1:11">
      <c r="A12" s="9"/>
      <c r="B12" s="10"/>
      <c r="C12" s="10"/>
      <c r="D12" s="10"/>
      <c r="E12" s="24"/>
      <c r="F12" s="14"/>
      <c r="G12" s="14"/>
      <c r="H12" s="10"/>
      <c r="I12" s="24"/>
      <c r="J12" s="10"/>
      <c r="K12" s="35"/>
    </row>
    <row r="13" ht="17" customHeight="1" spans="1:11">
      <c r="A13" s="9"/>
      <c r="B13" s="10"/>
      <c r="C13" s="10"/>
      <c r="D13" s="10"/>
      <c r="E13" s="24"/>
      <c r="F13" s="14"/>
      <c r="G13" s="14"/>
      <c r="H13" s="10"/>
      <c r="I13" s="24"/>
      <c r="J13" s="10"/>
      <c r="K13" s="35"/>
    </row>
    <row r="14" ht="17" customHeight="1" spans="1:11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8"/>
    </row>
    <row r="15" ht="17" customHeight="1" spans="1:11">
      <c r="A15" s="39" t="s">
        <v>115</v>
      </c>
      <c r="B15" s="39"/>
      <c r="C15" s="39"/>
      <c r="D15" s="39"/>
      <c r="E15" s="39" t="s">
        <v>116</v>
      </c>
      <c r="F15" s="39"/>
      <c r="G15" s="39"/>
      <c r="H15" s="39"/>
      <c r="I15" s="39"/>
      <c r="J15" s="39"/>
      <c r="K15" s="39"/>
    </row>
    <row r="16" ht="17.75" customHeight="1" spans="1:11">
      <c r="A16" s="18" t="s">
        <v>14</v>
      </c>
      <c r="B16" s="18"/>
      <c r="C16" s="18"/>
      <c r="D16" s="18"/>
      <c r="E16" s="33" t="s">
        <v>15</v>
      </c>
      <c r="F16" s="33"/>
      <c r="G16" s="33"/>
      <c r="H16" s="33"/>
      <c r="I16" s="33"/>
      <c r="J16" s="33"/>
      <c r="K16" s="33"/>
    </row>
    <row r="17" ht="17" customHeight="1" spans="1:11">
      <c r="A17" s="34" t="s">
        <v>117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</row>
    <row r="18" ht="29.6" customHeight="1" spans="1:11">
      <c r="A18" s="1" t="s">
        <v>89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118</v>
      </c>
      <c r="B20" s="2"/>
      <c r="C20" s="2"/>
      <c r="D20" s="2"/>
      <c r="E20" s="2"/>
      <c r="F20" s="2" t="s">
        <v>18</v>
      </c>
      <c r="G20" s="2"/>
      <c r="H20" s="2"/>
      <c r="I20" s="3" t="s">
        <v>119</v>
      </c>
      <c r="J20" s="3"/>
      <c r="K20" s="3"/>
    </row>
    <row r="21" ht="41.45" customHeight="1" spans="1:11">
      <c r="A21" s="4" t="s">
        <v>3</v>
      </c>
      <c r="B21" s="5" t="s">
        <v>59</v>
      </c>
      <c r="C21" s="5" t="s">
        <v>91</v>
      </c>
      <c r="D21" s="5" t="s">
        <v>92</v>
      </c>
      <c r="E21" s="7"/>
      <c r="F21" s="5" t="s">
        <v>93</v>
      </c>
      <c r="G21" s="5" t="s">
        <v>5</v>
      </c>
      <c r="H21" s="5" t="s">
        <v>94</v>
      </c>
      <c r="I21" s="7"/>
      <c r="J21" s="5" t="s">
        <v>95</v>
      </c>
      <c r="K21" s="8" t="s">
        <v>96</v>
      </c>
    </row>
    <row r="22" ht="88.8" customHeight="1" spans="1:11">
      <c r="A22" s="9" t="s">
        <v>53</v>
      </c>
      <c r="B22" s="10" t="s">
        <v>120</v>
      </c>
      <c r="C22" s="10" t="s">
        <v>121</v>
      </c>
      <c r="D22" s="10" t="s">
        <v>101</v>
      </c>
      <c r="E22" s="24"/>
      <c r="F22" s="14" t="s">
        <v>104</v>
      </c>
      <c r="G22" s="14" t="s">
        <v>12</v>
      </c>
      <c r="H22" s="10"/>
      <c r="I22" s="24"/>
      <c r="J22" s="10"/>
      <c r="K22" s="35" t="s">
        <v>122</v>
      </c>
    </row>
    <row r="23" ht="89.55" customHeight="1" spans="1:11">
      <c r="A23" s="9" t="s">
        <v>123</v>
      </c>
      <c r="B23" s="10" t="s">
        <v>124</v>
      </c>
      <c r="C23" s="10" t="s">
        <v>125</v>
      </c>
      <c r="D23" s="10" t="s">
        <v>101</v>
      </c>
      <c r="E23" s="24"/>
      <c r="F23" s="14" t="s">
        <v>104</v>
      </c>
      <c r="G23" s="14" t="s">
        <v>12</v>
      </c>
      <c r="H23" s="10"/>
      <c r="I23" s="24"/>
      <c r="J23" s="10"/>
      <c r="K23" s="35"/>
    </row>
    <row r="24" ht="89.55" customHeight="1" spans="1:11">
      <c r="A24" s="9" t="s">
        <v>126</v>
      </c>
      <c r="B24" s="10" t="s">
        <v>127</v>
      </c>
      <c r="C24" s="10" t="s">
        <v>128</v>
      </c>
      <c r="D24" s="10" t="s">
        <v>101</v>
      </c>
      <c r="E24" s="24"/>
      <c r="F24" s="14" t="s">
        <v>104</v>
      </c>
      <c r="G24" s="14" t="s">
        <v>12</v>
      </c>
      <c r="H24" s="10"/>
      <c r="I24" s="24"/>
      <c r="J24" s="10"/>
      <c r="K24" s="35" t="s">
        <v>129</v>
      </c>
    </row>
    <row r="25" ht="89.55" customHeight="1" spans="1:11">
      <c r="A25" s="9" t="s">
        <v>130</v>
      </c>
      <c r="B25" s="10" t="s">
        <v>131</v>
      </c>
      <c r="C25" s="10" t="s">
        <v>132</v>
      </c>
      <c r="D25" s="10" t="s">
        <v>101</v>
      </c>
      <c r="E25" s="24"/>
      <c r="F25" s="14" t="s">
        <v>104</v>
      </c>
      <c r="G25" s="14" t="s">
        <v>12</v>
      </c>
      <c r="H25" s="10"/>
      <c r="I25" s="24"/>
      <c r="J25" s="10"/>
      <c r="K25" s="35" t="s">
        <v>133</v>
      </c>
    </row>
    <row r="26" ht="89.55" customHeight="1" spans="1:11">
      <c r="A26" s="9" t="s">
        <v>134</v>
      </c>
      <c r="B26" s="10" t="s">
        <v>135</v>
      </c>
      <c r="C26" s="10" t="s">
        <v>136</v>
      </c>
      <c r="D26" s="10" t="s">
        <v>101</v>
      </c>
      <c r="E26" s="24"/>
      <c r="F26" s="14" t="s">
        <v>104</v>
      </c>
      <c r="G26" s="14" t="s">
        <v>12</v>
      </c>
      <c r="H26" s="10"/>
      <c r="I26" s="24"/>
      <c r="J26" s="10"/>
      <c r="K26" s="35" t="s">
        <v>137</v>
      </c>
    </row>
    <row r="27" ht="113.25" customHeight="1" spans="1:11">
      <c r="A27" s="9" t="s">
        <v>138</v>
      </c>
      <c r="B27" s="10" t="s">
        <v>139</v>
      </c>
      <c r="C27" s="10" t="s">
        <v>140</v>
      </c>
      <c r="D27" s="10" t="s">
        <v>101</v>
      </c>
      <c r="E27" s="24"/>
      <c r="F27" s="14" t="s">
        <v>104</v>
      </c>
      <c r="G27" s="14" t="s">
        <v>12</v>
      </c>
      <c r="H27" s="10"/>
      <c r="I27" s="24"/>
      <c r="J27" s="10"/>
      <c r="K27" s="35" t="s">
        <v>141</v>
      </c>
    </row>
    <row r="28" ht="17.75" customHeight="1" spans="1:11">
      <c r="A28" s="9"/>
      <c r="B28" s="10"/>
      <c r="C28" s="10"/>
      <c r="D28" s="10"/>
      <c r="E28" s="24"/>
      <c r="F28" s="14"/>
      <c r="G28" s="14"/>
      <c r="H28" s="10"/>
      <c r="I28" s="24"/>
      <c r="J28" s="10"/>
      <c r="K28" s="35"/>
    </row>
    <row r="29" ht="17" customHeight="1" spans="1:11">
      <c r="A29" s="9"/>
      <c r="B29" s="10"/>
      <c r="C29" s="10"/>
      <c r="D29" s="10"/>
      <c r="E29" s="24"/>
      <c r="F29" s="14"/>
      <c r="G29" s="14"/>
      <c r="H29" s="10"/>
      <c r="I29" s="24"/>
      <c r="J29" s="10"/>
      <c r="K29" s="35"/>
    </row>
    <row r="30" ht="10.35" customHeight="1" spans="1:1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8"/>
    </row>
    <row r="31" ht="17.75" customHeight="1" spans="1:11">
      <c r="A31" s="39" t="s">
        <v>115</v>
      </c>
      <c r="B31" s="39"/>
      <c r="C31" s="39"/>
      <c r="D31" s="39"/>
      <c r="E31" s="39" t="s">
        <v>116</v>
      </c>
      <c r="F31" s="39"/>
      <c r="G31" s="39"/>
      <c r="H31" s="39"/>
      <c r="I31" s="39"/>
      <c r="J31" s="39"/>
      <c r="K31" s="39"/>
    </row>
    <row r="32" ht="17" customHeight="1" spans="1:11">
      <c r="A32" s="18" t="s">
        <v>14</v>
      </c>
      <c r="B32" s="18"/>
      <c r="C32" s="18"/>
      <c r="D32" s="18"/>
      <c r="E32" s="33" t="s">
        <v>15</v>
      </c>
      <c r="F32" s="33"/>
      <c r="G32" s="33"/>
      <c r="H32" s="33"/>
      <c r="I32" s="33"/>
      <c r="J32" s="33"/>
      <c r="K32" s="33"/>
    </row>
    <row r="33" ht="17.75" customHeight="1" spans="1:11">
      <c r="A33" s="34" t="s">
        <v>117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ht="28.85" customHeight="1" spans="1:11">
      <c r="A34" s="1" t="s">
        <v>89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2" t="s">
        <v>118</v>
      </c>
      <c r="B36" s="2"/>
      <c r="C36" s="2"/>
      <c r="D36" s="2"/>
      <c r="E36" s="2"/>
      <c r="F36" s="2" t="s">
        <v>18</v>
      </c>
      <c r="G36" s="2"/>
      <c r="H36" s="2"/>
      <c r="I36" s="3" t="s">
        <v>142</v>
      </c>
      <c r="J36" s="3"/>
      <c r="K36" s="3"/>
    </row>
    <row r="37" ht="40.7" customHeight="1" spans="1:11">
      <c r="A37" s="4" t="s">
        <v>3</v>
      </c>
      <c r="B37" s="5" t="s">
        <v>59</v>
      </c>
      <c r="C37" s="5" t="s">
        <v>91</v>
      </c>
      <c r="D37" s="5" t="s">
        <v>92</v>
      </c>
      <c r="E37" s="7"/>
      <c r="F37" s="5" t="s">
        <v>93</v>
      </c>
      <c r="G37" s="5" t="s">
        <v>5</v>
      </c>
      <c r="H37" s="5" t="s">
        <v>94</v>
      </c>
      <c r="I37" s="7"/>
      <c r="J37" s="5" t="s">
        <v>95</v>
      </c>
      <c r="K37" s="8" t="s">
        <v>96</v>
      </c>
    </row>
    <row r="38" ht="89.55" customHeight="1" spans="1:11">
      <c r="A38" s="9" t="s">
        <v>143</v>
      </c>
      <c r="B38" s="10" t="s">
        <v>144</v>
      </c>
      <c r="C38" s="10" t="s">
        <v>145</v>
      </c>
      <c r="D38" s="10" t="s">
        <v>101</v>
      </c>
      <c r="E38" s="24"/>
      <c r="F38" s="14" t="s">
        <v>104</v>
      </c>
      <c r="G38" s="14" t="s">
        <v>12</v>
      </c>
      <c r="H38" s="10"/>
      <c r="I38" s="24"/>
      <c r="J38" s="10"/>
      <c r="K38" s="35" t="s">
        <v>146</v>
      </c>
    </row>
    <row r="39" ht="89.55" customHeight="1" spans="1:11">
      <c r="A39" s="9" t="s">
        <v>147</v>
      </c>
      <c r="B39" s="10" t="s">
        <v>148</v>
      </c>
      <c r="C39" s="10" t="s">
        <v>149</v>
      </c>
      <c r="D39" s="10" t="s">
        <v>101</v>
      </c>
      <c r="E39" s="24"/>
      <c r="F39" s="14" t="s">
        <v>104</v>
      </c>
      <c r="G39" s="14" t="s">
        <v>12</v>
      </c>
      <c r="H39" s="10"/>
      <c r="I39" s="24"/>
      <c r="J39" s="10"/>
      <c r="K39" s="35" t="s">
        <v>150</v>
      </c>
    </row>
    <row r="40" ht="17" customHeight="1" spans="1:11">
      <c r="A40" s="9"/>
      <c r="B40" s="10"/>
      <c r="C40" s="10"/>
      <c r="D40" s="10"/>
      <c r="E40" s="24"/>
      <c r="F40" s="14"/>
      <c r="G40" s="14"/>
      <c r="H40" s="10"/>
      <c r="I40" s="24"/>
      <c r="J40" s="10"/>
      <c r="K40" s="35"/>
    </row>
    <row r="41" ht="17.75" customHeight="1" spans="1:11">
      <c r="A41" s="9"/>
      <c r="B41" s="10"/>
      <c r="C41" s="10"/>
      <c r="D41" s="10"/>
      <c r="E41" s="24"/>
      <c r="F41" s="14"/>
      <c r="G41" s="14"/>
      <c r="H41" s="10"/>
      <c r="I41" s="24"/>
      <c r="J41" s="10"/>
      <c r="K41" s="35"/>
    </row>
    <row r="42" ht="17.75" customHeight="1" spans="1:11">
      <c r="A42" s="9"/>
      <c r="B42" s="10"/>
      <c r="C42" s="10"/>
      <c r="D42" s="10"/>
      <c r="E42" s="24"/>
      <c r="F42" s="14"/>
      <c r="G42" s="14"/>
      <c r="H42" s="10"/>
      <c r="I42" s="24"/>
      <c r="J42" s="10"/>
      <c r="K42" s="35"/>
    </row>
    <row r="43" ht="17" customHeight="1" spans="1:11">
      <c r="A43" s="9"/>
      <c r="B43" s="10"/>
      <c r="C43" s="10"/>
      <c r="D43" s="10"/>
      <c r="E43" s="24"/>
      <c r="F43" s="14"/>
      <c r="G43" s="14"/>
      <c r="H43" s="10"/>
      <c r="I43" s="24"/>
      <c r="J43" s="10"/>
      <c r="K43" s="35"/>
    </row>
    <row r="44" ht="17.75" customHeight="1" spans="1:11">
      <c r="A44" s="9"/>
      <c r="B44" s="10"/>
      <c r="C44" s="10"/>
      <c r="D44" s="10"/>
      <c r="E44" s="24"/>
      <c r="F44" s="14"/>
      <c r="G44" s="14"/>
      <c r="H44" s="10"/>
      <c r="I44" s="24"/>
      <c r="J44" s="10"/>
      <c r="K44" s="35"/>
    </row>
    <row r="45" ht="17.75" customHeight="1" spans="1:11">
      <c r="A45" s="9"/>
      <c r="B45" s="10"/>
      <c r="C45" s="10"/>
      <c r="D45" s="10"/>
      <c r="E45" s="24"/>
      <c r="F45" s="14"/>
      <c r="G45" s="14"/>
      <c r="H45" s="10"/>
      <c r="I45" s="24"/>
      <c r="J45" s="10"/>
      <c r="K45" s="35"/>
    </row>
    <row r="46" ht="17" customHeight="1" spans="1:11">
      <c r="A46" s="9"/>
      <c r="B46" s="10"/>
      <c r="C46" s="10"/>
      <c r="D46" s="10"/>
      <c r="E46" s="24"/>
      <c r="F46" s="14"/>
      <c r="G46" s="14"/>
      <c r="H46" s="10"/>
      <c r="I46" s="24"/>
      <c r="J46" s="10"/>
      <c r="K46" s="35"/>
    </row>
    <row r="47" ht="17.75" customHeight="1" spans="1:11">
      <c r="A47" s="9"/>
      <c r="B47" s="10"/>
      <c r="C47" s="10"/>
      <c r="D47" s="10"/>
      <c r="E47" s="24"/>
      <c r="F47" s="14"/>
      <c r="G47" s="14"/>
      <c r="H47" s="10"/>
      <c r="I47" s="24"/>
      <c r="J47" s="10"/>
      <c r="K47" s="35"/>
    </row>
    <row r="48" ht="17" customHeight="1" spans="1:11">
      <c r="A48" s="9"/>
      <c r="B48" s="10"/>
      <c r="C48" s="10"/>
      <c r="D48" s="10"/>
      <c r="E48" s="24"/>
      <c r="F48" s="14"/>
      <c r="G48" s="14"/>
      <c r="H48" s="10"/>
      <c r="I48" s="24"/>
      <c r="J48" s="10"/>
      <c r="K48" s="35"/>
    </row>
    <row r="49" ht="17.75" customHeight="1" spans="1:11">
      <c r="A49" s="9"/>
      <c r="B49" s="10"/>
      <c r="C49" s="10"/>
      <c r="D49" s="10"/>
      <c r="E49" s="24"/>
      <c r="F49" s="14"/>
      <c r="G49" s="14"/>
      <c r="H49" s="10"/>
      <c r="I49" s="24"/>
      <c r="J49" s="10"/>
      <c r="K49" s="35"/>
    </row>
    <row r="50" ht="17.75" customHeight="1" spans="1:11">
      <c r="A50" s="9"/>
      <c r="B50" s="10"/>
      <c r="C50" s="10"/>
      <c r="D50" s="10"/>
      <c r="E50" s="24"/>
      <c r="F50" s="14"/>
      <c r="G50" s="14"/>
      <c r="H50" s="10"/>
      <c r="I50" s="24"/>
      <c r="J50" s="10"/>
      <c r="K50" s="35"/>
    </row>
    <row r="51" ht="17" customHeight="1" spans="1:11">
      <c r="A51" s="9"/>
      <c r="B51" s="10"/>
      <c r="C51" s="10"/>
      <c r="D51" s="10"/>
      <c r="E51" s="24"/>
      <c r="F51" s="14"/>
      <c r="G51" s="14"/>
      <c r="H51" s="10"/>
      <c r="I51" s="24"/>
      <c r="J51" s="10"/>
      <c r="K51" s="35"/>
    </row>
    <row r="52" ht="17.75" customHeight="1" spans="1:11">
      <c r="A52" s="9"/>
      <c r="B52" s="10"/>
      <c r="C52" s="10"/>
      <c r="D52" s="10"/>
      <c r="E52" s="24"/>
      <c r="F52" s="14"/>
      <c r="G52" s="14"/>
      <c r="H52" s="10"/>
      <c r="I52" s="24"/>
      <c r="J52" s="10"/>
      <c r="K52" s="35"/>
    </row>
    <row r="53" ht="17.75" customHeight="1" spans="1:11">
      <c r="A53" s="9"/>
      <c r="B53" s="10"/>
      <c r="C53" s="10"/>
      <c r="D53" s="10"/>
      <c r="E53" s="24"/>
      <c r="F53" s="14"/>
      <c r="G53" s="14"/>
      <c r="H53" s="10"/>
      <c r="I53" s="24"/>
      <c r="J53" s="10"/>
      <c r="K53" s="35"/>
    </row>
    <row r="54" ht="17" customHeight="1" spans="1:11">
      <c r="A54" s="9"/>
      <c r="B54" s="10"/>
      <c r="C54" s="10"/>
      <c r="D54" s="10"/>
      <c r="E54" s="24"/>
      <c r="F54" s="14"/>
      <c r="G54" s="14"/>
      <c r="H54" s="10"/>
      <c r="I54" s="24"/>
      <c r="J54" s="10"/>
      <c r="K54" s="35"/>
    </row>
    <row r="55" ht="17.75" customHeight="1" spans="1:11">
      <c r="A55" s="9"/>
      <c r="B55" s="10"/>
      <c r="C55" s="10"/>
      <c r="D55" s="10"/>
      <c r="E55" s="24"/>
      <c r="F55" s="14"/>
      <c r="G55" s="14"/>
      <c r="H55" s="10"/>
      <c r="I55" s="24"/>
      <c r="J55" s="10"/>
      <c r="K55" s="35"/>
    </row>
    <row r="56" ht="17" customHeight="1" spans="1:11">
      <c r="A56" s="9"/>
      <c r="B56" s="10"/>
      <c r="C56" s="10"/>
      <c r="D56" s="10"/>
      <c r="E56" s="24"/>
      <c r="F56" s="14"/>
      <c r="G56" s="14"/>
      <c r="H56" s="10"/>
      <c r="I56" s="24"/>
      <c r="J56" s="10"/>
      <c r="K56" s="35"/>
    </row>
    <row r="57" ht="17.75" customHeight="1" spans="1:11">
      <c r="A57" s="9"/>
      <c r="B57" s="10"/>
      <c r="C57" s="10"/>
      <c r="D57" s="10"/>
      <c r="E57" s="24"/>
      <c r="F57" s="14"/>
      <c r="G57" s="14"/>
      <c r="H57" s="10"/>
      <c r="I57" s="24"/>
      <c r="J57" s="10"/>
      <c r="K57" s="35"/>
    </row>
    <row r="58" ht="17.75" customHeight="1" spans="1:11">
      <c r="A58" s="9"/>
      <c r="B58" s="10"/>
      <c r="C58" s="10"/>
      <c r="D58" s="10"/>
      <c r="E58" s="24"/>
      <c r="F58" s="14"/>
      <c r="G58" s="14"/>
      <c r="H58" s="10"/>
      <c r="I58" s="24"/>
      <c r="J58" s="10"/>
      <c r="K58" s="35"/>
    </row>
    <row r="59" ht="17" customHeight="1" spans="1:11">
      <c r="A59" s="9"/>
      <c r="B59" s="10"/>
      <c r="C59" s="10"/>
      <c r="D59" s="10"/>
      <c r="E59" s="24"/>
      <c r="F59" s="14"/>
      <c r="G59" s="14"/>
      <c r="H59" s="10"/>
      <c r="I59" s="24"/>
      <c r="J59" s="10"/>
      <c r="K59" s="35"/>
    </row>
    <row r="60" ht="17.75" customHeight="1" spans="1:11">
      <c r="A60" s="9"/>
      <c r="B60" s="10"/>
      <c r="C60" s="10"/>
      <c r="D60" s="10"/>
      <c r="E60" s="24"/>
      <c r="F60" s="14"/>
      <c r="G60" s="14"/>
      <c r="H60" s="10"/>
      <c r="I60" s="24"/>
      <c r="J60" s="10"/>
      <c r="K60" s="35"/>
    </row>
    <row r="61" ht="17.75" customHeight="1" spans="1:11">
      <c r="A61" s="9"/>
      <c r="B61" s="10"/>
      <c r="C61" s="10"/>
      <c r="D61" s="10"/>
      <c r="E61" s="24"/>
      <c r="F61" s="14"/>
      <c r="G61" s="14"/>
      <c r="H61" s="10"/>
      <c r="I61" s="24"/>
      <c r="J61" s="10"/>
      <c r="K61" s="35"/>
    </row>
    <row r="62" ht="17" customHeight="1" spans="1:11">
      <c r="A62" s="9"/>
      <c r="B62" s="10"/>
      <c r="C62" s="10"/>
      <c r="D62" s="10"/>
      <c r="E62" s="24"/>
      <c r="F62" s="14"/>
      <c r="G62" s="14"/>
      <c r="H62" s="10"/>
      <c r="I62" s="24"/>
      <c r="J62" s="10"/>
      <c r="K62" s="35"/>
    </row>
    <row r="63" ht="17.75" customHeight="1" spans="1:11">
      <c r="A63" s="26" t="s">
        <v>13</v>
      </c>
      <c r="B63" s="27"/>
      <c r="C63" s="27"/>
      <c r="D63" s="27"/>
      <c r="E63" s="27"/>
      <c r="F63" s="28"/>
      <c r="G63" s="40">
        <f>G5</f>
        <v>0</v>
      </c>
      <c r="H63" s="29"/>
      <c r="I63" s="30"/>
      <c r="J63" s="29"/>
      <c r="K63" s="41"/>
    </row>
    <row r="64" ht="7.4" customHeight="1" spans="1:1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ht="17" customHeight="1" spans="1:11">
      <c r="A65" s="18" t="s">
        <v>115</v>
      </c>
      <c r="B65" s="18"/>
      <c r="C65" s="18"/>
      <c r="D65" s="18"/>
      <c r="E65" s="18" t="s">
        <v>116</v>
      </c>
      <c r="F65" s="18"/>
      <c r="G65" s="18"/>
      <c r="H65" s="18"/>
      <c r="I65" s="18"/>
      <c r="J65" s="18"/>
      <c r="K65" s="18"/>
    </row>
    <row r="66" ht="17.75" customHeight="1" spans="1:11">
      <c r="A66" s="18" t="s">
        <v>14</v>
      </c>
      <c r="B66" s="18"/>
      <c r="C66" s="18"/>
      <c r="D66" s="18"/>
      <c r="E66" s="33" t="s">
        <v>15</v>
      </c>
      <c r="F66" s="33"/>
      <c r="G66" s="33"/>
      <c r="H66" s="33"/>
      <c r="I66" s="33"/>
      <c r="J66" s="33"/>
      <c r="K66" s="33"/>
    </row>
    <row r="67" ht="17" customHeight="1" spans="1:11">
      <c r="A67" s="34" t="s">
        <v>117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topLeftCell="A6" workbookViewId="0">
      <selection activeCell="M8" sqref="M8"/>
    </sheetView>
  </sheetViews>
  <sheetFormatPr defaultColWidth="9" defaultRowHeight="13.2"/>
  <cols>
    <col min="1" max="1" width="6.03703703703704" customWidth="1"/>
    <col min="2" max="2" width="16.1759259259259" customWidth="1"/>
    <col min="3" max="3" width="20.287037037037" customWidth="1"/>
    <col min="4" max="4" width="2.9537037037037" customWidth="1"/>
    <col min="5" max="5" width="7.06481481481481" customWidth="1"/>
    <col min="6" max="6" width="13.2222222222222" customWidth="1"/>
    <col min="7" max="7" width="2.05555555555556" customWidth="1"/>
    <col min="8" max="8" width="10.0092592592593" customWidth="1"/>
    <col min="9" max="9" width="12.1944444444444" customWidth="1"/>
  </cols>
  <sheetData>
    <row r="1" ht="28.85" customHeight="1" spans="1:9">
      <c r="A1" s="1" t="s">
        <v>151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</v>
      </c>
      <c r="B3" s="2"/>
      <c r="C3" s="2"/>
      <c r="D3" s="2"/>
      <c r="E3" s="2" t="s">
        <v>18</v>
      </c>
      <c r="F3" s="2"/>
      <c r="G3" s="2"/>
      <c r="H3" s="3" t="s">
        <v>2</v>
      </c>
      <c r="I3" s="3"/>
    </row>
    <row r="4" ht="17" customHeight="1" spans="1:9">
      <c r="A4" s="4" t="s">
        <v>3</v>
      </c>
      <c r="B4" s="5" t="s">
        <v>91</v>
      </c>
      <c r="C4" s="5" t="s">
        <v>92</v>
      </c>
      <c r="D4" s="6"/>
      <c r="E4" s="7"/>
      <c r="F4" s="5" t="s">
        <v>152</v>
      </c>
      <c r="G4" s="5" t="s">
        <v>153</v>
      </c>
      <c r="H4" s="7"/>
      <c r="I4" s="8" t="s">
        <v>5</v>
      </c>
    </row>
    <row r="5" ht="29.6" customHeight="1" spans="1:9">
      <c r="A5" s="9" t="s">
        <v>10</v>
      </c>
      <c r="B5" s="10" t="s">
        <v>9</v>
      </c>
      <c r="C5" s="10" t="s">
        <v>154</v>
      </c>
      <c r="D5" s="11"/>
      <c r="E5" s="12"/>
      <c r="F5" s="13">
        <f>I6+I7+I8</f>
        <v>0</v>
      </c>
      <c r="G5" s="14" t="s">
        <v>99</v>
      </c>
      <c r="H5" s="15"/>
      <c r="I5" s="16">
        <f>F5*G5%</f>
        <v>0</v>
      </c>
    </row>
    <row r="6" ht="28.85" customHeight="1" spans="1:9">
      <c r="A6" s="9" t="s">
        <v>22</v>
      </c>
      <c r="B6" s="10" t="s">
        <v>155</v>
      </c>
      <c r="C6" s="17"/>
      <c r="D6" s="18"/>
      <c r="E6" s="19"/>
      <c r="F6" s="13">
        <f>'3.3表-11 总价措施项目清单与计价表'!G63+'3.2表-08 分部分项工程和单价措施项目清单与计价表'!J40</f>
        <v>0</v>
      </c>
      <c r="G6" s="14" t="s">
        <v>156</v>
      </c>
      <c r="H6" s="15"/>
      <c r="I6" s="16">
        <f>F6*G6%</f>
        <v>0</v>
      </c>
    </row>
    <row r="7" ht="28.85" customHeight="1" spans="1:9">
      <c r="A7" s="9" t="s">
        <v>25</v>
      </c>
      <c r="B7" s="10" t="s">
        <v>157</v>
      </c>
      <c r="C7" s="17"/>
      <c r="D7" s="18"/>
      <c r="E7" s="19"/>
      <c r="F7" s="13">
        <f>F6</f>
        <v>0</v>
      </c>
      <c r="G7" s="14" t="s">
        <v>158</v>
      </c>
      <c r="H7" s="15"/>
      <c r="I7" s="16">
        <f>F7*G7%</f>
        <v>0</v>
      </c>
    </row>
    <row r="8" ht="29.6" customHeight="1" spans="1:9">
      <c r="A8" s="9" t="s">
        <v>27</v>
      </c>
      <c r="B8" s="10" t="s">
        <v>159</v>
      </c>
      <c r="C8" s="20"/>
      <c r="D8" s="21"/>
      <c r="E8" s="22"/>
      <c r="F8" s="13">
        <f>F6</f>
        <v>0</v>
      </c>
      <c r="G8" s="14" t="s">
        <v>160</v>
      </c>
      <c r="H8" s="15"/>
      <c r="I8" s="16">
        <f>F8*G8%</f>
        <v>0</v>
      </c>
    </row>
    <row r="9" ht="40.7" customHeight="1" spans="1:9">
      <c r="A9" s="9" t="s">
        <v>33</v>
      </c>
      <c r="B9" s="10" t="s">
        <v>54</v>
      </c>
      <c r="C9" s="10" t="s">
        <v>161</v>
      </c>
      <c r="D9" s="23"/>
      <c r="E9" s="24"/>
      <c r="F9" s="13">
        <f>F5+F6</f>
        <v>0</v>
      </c>
      <c r="G9" s="14" t="s">
        <v>134</v>
      </c>
      <c r="H9" s="15"/>
      <c r="I9" s="16">
        <f>F9*G9%</f>
        <v>0</v>
      </c>
    </row>
    <row r="10" ht="17.75" customHeight="1" spans="1:9">
      <c r="A10" s="9"/>
      <c r="B10" s="10"/>
      <c r="C10" s="10"/>
      <c r="D10" s="23"/>
      <c r="E10" s="24"/>
      <c r="F10" s="14"/>
      <c r="G10" s="14"/>
      <c r="H10" s="15"/>
      <c r="I10" s="25"/>
    </row>
    <row r="11" ht="17" customHeight="1" spans="1:9">
      <c r="A11" s="9"/>
      <c r="B11" s="10"/>
      <c r="C11" s="10"/>
      <c r="D11" s="23"/>
      <c r="E11" s="24"/>
      <c r="F11" s="14"/>
      <c r="G11" s="14"/>
      <c r="H11" s="15"/>
      <c r="I11" s="25"/>
    </row>
    <row r="12" ht="17.75" customHeight="1" spans="1:9">
      <c r="A12" s="9"/>
      <c r="B12" s="10"/>
      <c r="C12" s="10"/>
      <c r="D12" s="23"/>
      <c r="E12" s="24"/>
      <c r="F12" s="14"/>
      <c r="G12" s="14"/>
      <c r="H12" s="15"/>
      <c r="I12" s="25"/>
    </row>
    <row r="13" ht="17.75" customHeight="1" spans="1:9">
      <c r="A13" s="9"/>
      <c r="B13" s="10"/>
      <c r="C13" s="10"/>
      <c r="D13" s="23"/>
      <c r="E13" s="24"/>
      <c r="F13" s="14"/>
      <c r="G13" s="14"/>
      <c r="H13" s="15"/>
      <c r="I13" s="25"/>
    </row>
    <row r="14" ht="17" customHeight="1" spans="1:9">
      <c r="A14" s="9"/>
      <c r="B14" s="10"/>
      <c r="C14" s="10"/>
      <c r="D14" s="23"/>
      <c r="E14" s="24"/>
      <c r="F14" s="14"/>
      <c r="G14" s="14"/>
      <c r="H14" s="15"/>
      <c r="I14" s="25"/>
    </row>
    <row r="15" ht="17.75" customHeight="1" spans="1:9">
      <c r="A15" s="9"/>
      <c r="B15" s="10"/>
      <c r="C15" s="10"/>
      <c r="D15" s="23"/>
      <c r="E15" s="24"/>
      <c r="F15" s="14"/>
      <c r="G15" s="14"/>
      <c r="H15" s="15"/>
      <c r="I15" s="25"/>
    </row>
    <row r="16" ht="17.75" customHeight="1" spans="1:9">
      <c r="A16" s="9"/>
      <c r="B16" s="10"/>
      <c r="C16" s="10"/>
      <c r="D16" s="23"/>
      <c r="E16" s="24"/>
      <c r="F16" s="14"/>
      <c r="G16" s="14"/>
      <c r="H16" s="15"/>
      <c r="I16" s="25"/>
    </row>
    <row r="17" ht="17" customHeight="1" spans="1:9">
      <c r="A17" s="9"/>
      <c r="B17" s="10"/>
      <c r="C17" s="10"/>
      <c r="D17" s="23"/>
      <c r="E17" s="24"/>
      <c r="F17" s="14"/>
      <c r="G17" s="14"/>
      <c r="H17" s="15"/>
      <c r="I17" s="25"/>
    </row>
    <row r="18" ht="17.75" customHeight="1" spans="1:9">
      <c r="A18" s="9"/>
      <c r="B18" s="10"/>
      <c r="C18" s="10"/>
      <c r="D18" s="23"/>
      <c r="E18" s="24"/>
      <c r="F18" s="14"/>
      <c r="G18" s="14"/>
      <c r="H18" s="15"/>
      <c r="I18" s="25"/>
    </row>
    <row r="19" ht="17" customHeight="1" spans="1:9">
      <c r="A19" s="9"/>
      <c r="B19" s="10"/>
      <c r="C19" s="10"/>
      <c r="D19" s="23"/>
      <c r="E19" s="24"/>
      <c r="F19" s="14"/>
      <c r="G19" s="14"/>
      <c r="H19" s="15"/>
      <c r="I19" s="25"/>
    </row>
    <row r="20" ht="17.75" customHeight="1" spans="1:9">
      <c r="A20" s="9"/>
      <c r="B20" s="10"/>
      <c r="C20" s="10"/>
      <c r="D20" s="23"/>
      <c r="E20" s="24"/>
      <c r="F20" s="14"/>
      <c r="G20" s="14"/>
      <c r="H20" s="15"/>
      <c r="I20" s="25"/>
    </row>
    <row r="21" ht="17.75" customHeight="1" spans="1:9">
      <c r="A21" s="9"/>
      <c r="B21" s="10"/>
      <c r="C21" s="10"/>
      <c r="D21" s="23"/>
      <c r="E21" s="24"/>
      <c r="F21" s="14"/>
      <c r="G21" s="14"/>
      <c r="H21" s="15"/>
      <c r="I21" s="25"/>
    </row>
    <row r="22" ht="17" customHeight="1" spans="1:9">
      <c r="A22" s="9"/>
      <c r="B22" s="10"/>
      <c r="C22" s="10"/>
      <c r="D22" s="23"/>
      <c r="E22" s="24"/>
      <c r="F22" s="14"/>
      <c r="G22" s="14"/>
      <c r="H22" s="15"/>
      <c r="I22" s="25"/>
    </row>
    <row r="23" ht="17.75" customHeight="1" spans="1:9">
      <c r="A23" s="9"/>
      <c r="B23" s="10"/>
      <c r="C23" s="10"/>
      <c r="D23" s="23"/>
      <c r="E23" s="24"/>
      <c r="F23" s="14"/>
      <c r="G23" s="14"/>
      <c r="H23" s="15"/>
      <c r="I23" s="25"/>
    </row>
    <row r="24" ht="17.75" customHeight="1" spans="1:9">
      <c r="A24" s="9"/>
      <c r="B24" s="10"/>
      <c r="C24" s="10"/>
      <c r="D24" s="23"/>
      <c r="E24" s="24"/>
      <c r="F24" s="14"/>
      <c r="G24" s="14"/>
      <c r="H24" s="15"/>
      <c r="I24" s="25"/>
    </row>
    <row r="25" ht="17" customHeight="1" spans="1:9">
      <c r="A25" s="9"/>
      <c r="B25" s="10"/>
      <c r="C25" s="10"/>
      <c r="D25" s="23"/>
      <c r="E25" s="24"/>
      <c r="F25" s="14"/>
      <c r="G25" s="14"/>
      <c r="H25" s="15"/>
      <c r="I25" s="25"/>
    </row>
    <row r="26" ht="17.75" customHeight="1" spans="1:9">
      <c r="A26" s="9"/>
      <c r="B26" s="10"/>
      <c r="C26" s="10"/>
      <c r="D26" s="23"/>
      <c r="E26" s="24"/>
      <c r="F26" s="14"/>
      <c r="G26" s="14"/>
      <c r="H26" s="15"/>
      <c r="I26" s="25"/>
    </row>
    <row r="27" ht="17" customHeight="1" spans="1:9">
      <c r="A27" s="9"/>
      <c r="B27" s="10"/>
      <c r="C27" s="10"/>
      <c r="D27" s="23"/>
      <c r="E27" s="24"/>
      <c r="F27" s="14"/>
      <c r="G27" s="14"/>
      <c r="H27" s="15"/>
      <c r="I27" s="25"/>
    </row>
    <row r="28" ht="17.75" customHeight="1" spans="1:9">
      <c r="A28" s="9"/>
      <c r="B28" s="10"/>
      <c r="C28" s="10"/>
      <c r="D28" s="23"/>
      <c r="E28" s="24"/>
      <c r="F28" s="14"/>
      <c r="G28" s="14"/>
      <c r="H28" s="15"/>
      <c r="I28" s="25"/>
    </row>
    <row r="29" ht="17.75" customHeight="1" spans="1:9">
      <c r="A29" s="9"/>
      <c r="B29" s="10"/>
      <c r="C29" s="10"/>
      <c r="D29" s="23"/>
      <c r="E29" s="24"/>
      <c r="F29" s="14"/>
      <c r="G29" s="14"/>
      <c r="H29" s="15"/>
      <c r="I29" s="25"/>
    </row>
    <row r="30" ht="17" customHeight="1" spans="1:9">
      <c r="A30" s="9"/>
      <c r="B30" s="10"/>
      <c r="C30" s="10"/>
      <c r="D30" s="23"/>
      <c r="E30" s="24"/>
      <c r="F30" s="14"/>
      <c r="G30" s="14"/>
      <c r="H30" s="15"/>
      <c r="I30" s="25"/>
    </row>
    <row r="31" ht="17.75" customHeight="1" spans="1:9">
      <c r="A31" s="9"/>
      <c r="B31" s="10"/>
      <c r="C31" s="10"/>
      <c r="D31" s="23"/>
      <c r="E31" s="24"/>
      <c r="F31" s="14"/>
      <c r="G31" s="14"/>
      <c r="H31" s="15"/>
      <c r="I31" s="25"/>
    </row>
    <row r="32" ht="17.75" customHeight="1" spans="1:9">
      <c r="A32" s="9"/>
      <c r="B32" s="10"/>
      <c r="C32" s="10"/>
      <c r="D32" s="23"/>
      <c r="E32" s="24"/>
      <c r="F32" s="14"/>
      <c r="G32" s="14"/>
      <c r="H32" s="15"/>
      <c r="I32" s="25"/>
    </row>
    <row r="33" ht="17" customHeight="1" spans="1:9">
      <c r="A33" s="9"/>
      <c r="B33" s="10"/>
      <c r="C33" s="10"/>
      <c r="D33" s="23"/>
      <c r="E33" s="24"/>
      <c r="F33" s="14"/>
      <c r="G33" s="14"/>
      <c r="H33" s="15"/>
      <c r="I33" s="25"/>
    </row>
    <row r="34" ht="17.75" customHeight="1" spans="1:9">
      <c r="A34" s="9"/>
      <c r="B34" s="10"/>
      <c r="C34" s="10"/>
      <c r="D34" s="23"/>
      <c r="E34" s="24"/>
      <c r="F34" s="14"/>
      <c r="G34" s="14"/>
      <c r="H34" s="15"/>
      <c r="I34" s="25"/>
    </row>
    <row r="35" ht="17" customHeight="1" spans="1:9">
      <c r="A35" s="26" t="s">
        <v>13</v>
      </c>
      <c r="B35" s="27"/>
      <c r="C35" s="27"/>
      <c r="D35" s="27"/>
      <c r="E35" s="27"/>
      <c r="F35" s="28"/>
      <c r="G35" s="29"/>
      <c r="H35" s="30"/>
      <c r="I35" s="31">
        <f>I5+I9</f>
        <v>0</v>
      </c>
    </row>
    <row r="36" ht="17.75" customHeight="1" spans="1:9">
      <c r="A36" s="32"/>
      <c r="B36" s="32"/>
      <c r="C36" s="32"/>
      <c r="D36" s="32"/>
      <c r="E36" s="32"/>
      <c r="F36" s="32"/>
      <c r="G36" s="32"/>
      <c r="H36" s="32"/>
      <c r="I36" s="32"/>
    </row>
    <row r="37" ht="17" customHeight="1" spans="1:9">
      <c r="A37" s="18" t="s">
        <v>115</v>
      </c>
      <c r="B37" s="18"/>
      <c r="C37" s="18"/>
      <c r="D37" s="18" t="s">
        <v>116</v>
      </c>
      <c r="E37" s="18"/>
      <c r="F37" s="18"/>
      <c r="G37" s="18"/>
      <c r="H37" s="18"/>
      <c r="I37" s="18"/>
    </row>
    <row r="38" ht="17.75" customHeight="1" spans="1:9">
      <c r="A38" s="18" t="s">
        <v>14</v>
      </c>
      <c r="B38" s="18"/>
      <c r="C38" s="18"/>
      <c r="D38" s="33" t="s">
        <v>15</v>
      </c>
      <c r="E38" s="33"/>
      <c r="F38" s="33"/>
      <c r="G38" s="33"/>
      <c r="H38" s="33"/>
      <c r="I38" s="33"/>
    </row>
    <row r="39" ht="17" customHeight="1" spans="1:9">
      <c r="A39" s="34" t="s">
        <v>162</v>
      </c>
      <c r="B39" s="34"/>
      <c r="C39" s="34"/>
      <c r="D39" s="34"/>
      <c r="E39" s="34"/>
      <c r="F39" s="34"/>
      <c r="G39" s="34"/>
      <c r="H39" s="34"/>
      <c r="I39" s="34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2.1表-03 单项工程招标控制价汇总表</vt:lpstr>
      <vt:lpstr>3.1表-04 单位工程招标控制价汇总表</vt:lpstr>
      <vt:lpstr>3.2表-08 分部分项工程和单价措施项目清单与计价表</vt:lpstr>
      <vt:lpstr>3.3表-11 总价措施项目清单与计价表</vt:lpstr>
      <vt:lpstr>3.5表-13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窦建华</cp:lastModifiedBy>
  <dcterms:created xsi:type="dcterms:W3CDTF">2026-03-24T18:04:00Z</dcterms:created>
  <dcterms:modified xsi:type="dcterms:W3CDTF">2026-03-27T01:57:57Z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49E4AF852C514985B06675E9B0BF8E46_13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